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AMSES\IT-Seminare\Excel\Übungsaufgaben\Bestellung\"/>
    </mc:Choice>
  </mc:AlternateContent>
  <xr:revisionPtr revIDLastSave="0" documentId="13_ncr:1_{9C741F8A-36F3-441D-9C05-C6925B26A5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chnung" sheetId="1" r:id="rId1"/>
    <sheet name="Kunden" sheetId="2" r:id="rId2"/>
    <sheet name="Artikel" sheetId="3" r:id="rId3"/>
    <sheet name="Rabatte" sheetId="4" r:id="rId4"/>
  </sheets>
  <calcPr calcId="191029"/>
</workbook>
</file>

<file path=xl/calcChain.xml><?xml version="1.0" encoding="utf-8"?>
<calcChain xmlns="http://schemas.openxmlformats.org/spreadsheetml/2006/main">
  <c r="K21" i="1" l="1"/>
  <c r="K22" i="1"/>
  <c r="K23" i="1"/>
  <c r="K24" i="1"/>
  <c r="J29" i="1"/>
  <c r="J27" i="1"/>
  <c r="F21" i="1"/>
  <c r="D21" i="1"/>
  <c r="I21" i="1"/>
  <c r="J21" i="1"/>
  <c r="J22" i="1"/>
  <c r="J23" i="1"/>
  <c r="J24" i="1"/>
  <c r="J25" i="1"/>
  <c r="I22" i="1"/>
  <c r="I23" i="1"/>
  <c r="I24" i="1"/>
  <c r="I25" i="1"/>
  <c r="H21" i="1"/>
  <c r="H22" i="1"/>
  <c r="H23" i="1"/>
  <c r="H24" i="1"/>
  <c r="H25" i="1"/>
  <c r="F22" i="1"/>
  <c r="F23" i="1"/>
  <c r="F24" i="1"/>
  <c r="E21" i="1"/>
  <c r="E22" i="1"/>
  <c r="E23" i="1"/>
  <c r="E24" i="1"/>
  <c r="D22" i="1"/>
  <c r="D23" i="1"/>
  <c r="D24" i="1"/>
  <c r="C21" i="1"/>
  <c r="C22" i="1"/>
  <c r="C23" i="1"/>
  <c r="C24" i="1"/>
</calcChain>
</file>

<file path=xl/sharedStrings.xml><?xml version="1.0" encoding="utf-8"?>
<sst xmlns="http://schemas.openxmlformats.org/spreadsheetml/2006/main" count="1413" uniqueCount="1026">
  <si>
    <t>Rechnung</t>
  </si>
  <si>
    <t>Wir verkaufen alles GmbH</t>
  </si>
  <si>
    <t>Hannover,</t>
  </si>
  <si>
    <t>Name :</t>
  </si>
  <si>
    <t>Vorname :</t>
  </si>
  <si>
    <t>Kategorie :</t>
  </si>
  <si>
    <t>Erstbestellung :</t>
  </si>
  <si>
    <t>Listenpreis</t>
  </si>
  <si>
    <t>Produkt-</t>
  </si>
  <si>
    <t>Nettopreis</t>
  </si>
  <si>
    <t xml:space="preserve">Pos </t>
  </si>
  <si>
    <t>Artikelnr.</t>
  </si>
  <si>
    <t>Bezeichnung</t>
  </si>
  <si>
    <t>Kategorie</t>
  </si>
  <si>
    <t>Gebinde</t>
  </si>
  <si>
    <t>pro Gebinde</t>
  </si>
  <si>
    <t>Anzahl</t>
  </si>
  <si>
    <t>Gesamt</t>
  </si>
  <si>
    <t>Rabatt</t>
  </si>
  <si>
    <t>Gesamtpreis</t>
  </si>
  <si>
    <t>Rechnungssumme Netto</t>
  </si>
  <si>
    <t>Rechnungssumme Brutto</t>
  </si>
  <si>
    <t>Kundenliste</t>
  </si>
  <si>
    <t>Nummer</t>
  </si>
  <si>
    <t>Vorname</t>
  </si>
  <si>
    <t>Erstbestellung</t>
  </si>
  <si>
    <t>Müller</t>
  </si>
  <si>
    <t>A</t>
  </si>
  <si>
    <t>C</t>
  </si>
  <si>
    <t>D</t>
  </si>
  <si>
    <t>B</t>
  </si>
  <si>
    <t>E</t>
  </si>
  <si>
    <t>Artikelliste</t>
  </si>
  <si>
    <t>Gebindepreis</t>
  </si>
  <si>
    <t>III</t>
  </si>
  <si>
    <t>II</t>
  </si>
  <si>
    <t>IV</t>
  </si>
  <si>
    <t>V</t>
  </si>
  <si>
    <t>I</t>
  </si>
  <si>
    <t>Produktrabatte</t>
  </si>
  <si>
    <t>Kundenrabatte</t>
  </si>
  <si>
    <t>Titel</t>
  </si>
  <si>
    <t>Kleinkunde</t>
  </si>
  <si>
    <t>Kunde</t>
  </si>
  <si>
    <t>Guter Kunde</t>
  </si>
  <si>
    <t>Großkunde</t>
  </si>
  <si>
    <t>Wiederverkäufer</t>
  </si>
  <si>
    <t>Treuerabatte</t>
  </si>
  <si>
    <t>Erstkunde</t>
  </si>
  <si>
    <t>Laufkundschaft</t>
  </si>
  <si>
    <t>Treuer Kunde</t>
  </si>
  <si>
    <t>Stammkunde</t>
  </si>
  <si>
    <t>Firma</t>
  </si>
  <si>
    <t>Nachname</t>
  </si>
  <si>
    <t>Position</t>
  </si>
  <si>
    <t>Straße</t>
  </si>
  <si>
    <t>Ort</t>
  </si>
  <si>
    <t>PLZ</t>
  </si>
  <si>
    <t>Land</t>
  </si>
  <si>
    <t>Telefon</t>
  </si>
  <si>
    <t>Telefax</t>
  </si>
  <si>
    <t>ALFKI</t>
  </si>
  <si>
    <t>Alfreds Futterkiste</t>
  </si>
  <si>
    <t>Maria</t>
  </si>
  <si>
    <t>Anders</t>
  </si>
  <si>
    <t>Vertriebsmitarbeiterin</t>
  </si>
  <si>
    <t>Obere Str. 157</t>
  </si>
  <si>
    <t>Berlin</t>
  </si>
  <si>
    <t/>
  </si>
  <si>
    <t>12209</t>
  </si>
  <si>
    <t>Deutschland</t>
  </si>
  <si>
    <t>030-0074321</t>
  </si>
  <si>
    <t>030-0076545</t>
  </si>
  <si>
    <t>ANATR</t>
  </si>
  <si>
    <t>Ana Trujillo Emparedados y helados</t>
  </si>
  <si>
    <t>Ana</t>
  </si>
  <si>
    <t>Trujillo</t>
  </si>
  <si>
    <t>Inhaberin</t>
  </si>
  <si>
    <t>Avda. de la Constitución 2222</t>
  </si>
  <si>
    <t>México D.F.</t>
  </si>
  <si>
    <t>05021</t>
  </si>
  <si>
    <t>Mexiko</t>
  </si>
  <si>
    <t>(5) 555-4729</t>
  </si>
  <si>
    <t>(5) 555-3745</t>
  </si>
  <si>
    <t>ANTON</t>
  </si>
  <si>
    <t>Antonio Moreno Taquería</t>
  </si>
  <si>
    <t>Antonio</t>
  </si>
  <si>
    <t>Moreno</t>
  </si>
  <si>
    <t>Inhaber</t>
  </si>
  <si>
    <t>Mataderos  2312</t>
  </si>
  <si>
    <t>05023</t>
  </si>
  <si>
    <t>(5) 555-3932</t>
  </si>
  <si>
    <t>AROUT</t>
  </si>
  <si>
    <t>Around the Horn</t>
  </si>
  <si>
    <t>Thomas</t>
  </si>
  <si>
    <t>Hardy</t>
  </si>
  <si>
    <t>Vertriebsmitarbeiter</t>
  </si>
  <si>
    <t>120 Hanover Sq.</t>
  </si>
  <si>
    <t>London</t>
  </si>
  <si>
    <t>WA1 1DP</t>
  </si>
  <si>
    <t>Großbritannien</t>
  </si>
  <si>
    <t>(71) 555-7788</t>
  </si>
  <si>
    <t>(71) 555-6750</t>
  </si>
  <si>
    <t>BERGS</t>
  </si>
  <si>
    <t>Berglunds snabbköp</t>
  </si>
  <si>
    <t>Christina</t>
  </si>
  <si>
    <t>Berglund</t>
  </si>
  <si>
    <t>Einkaufsleitung</t>
  </si>
  <si>
    <t>Berguvsvägen  8</t>
  </si>
  <si>
    <t>Luleå</t>
  </si>
  <si>
    <t>S-958 22</t>
  </si>
  <si>
    <t>Schweden</t>
  </si>
  <si>
    <t>0921-12 34 65</t>
  </si>
  <si>
    <t>0921-12 34 67</t>
  </si>
  <si>
    <t>BLAUS</t>
  </si>
  <si>
    <t>Blauer See Delikatessen</t>
  </si>
  <si>
    <t>Hanna</t>
  </si>
  <si>
    <t>Moos</t>
  </si>
  <si>
    <t>Forsterstr. 57</t>
  </si>
  <si>
    <t>Mannheim</t>
  </si>
  <si>
    <t>68306</t>
  </si>
  <si>
    <t>0621-08460</t>
  </si>
  <si>
    <t>0621-08924</t>
  </si>
  <si>
    <t>BLONP</t>
  </si>
  <si>
    <t>Blondel père et fils</t>
  </si>
  <si>
    <t>Frédérique</t>
  </si>
  <si>
    <t>Citeaux</t>
  </si>
  <si>
    <t>Marketingmanager</t>
  </si>
  <si>
    <t>24, place Kléber</t>
  </si>
  <si>
    <t>Strasbourg</t>
  </si>
  <si>
    <t>67000</t>
  </si>
  <si>
    <t>Frankreich</t>
  </si>
  <si>
    <t>88.60.15.31</t>
  </si>
  <si>
    <t>88.60.15.32</t>
  </si>
  <si>
    <t>BOLID</t>
  </si>
  <si>
    <t>Bólido Comidas preparadas</t>
  </si>
  <si>
    <t>Martín</t>
  </si>
  <si>
    <t>Sommer</t>
  </si>
  <si>
    <t>C/ Araquil, 67</t>
  </si>
  <si>
    <t>Madrid</t>
  </si>
  <si>
    <t>28023</t>
  </si>
  <si>
    <t>Spanien</t>
  </si>
  <si>
    <t>(91) 555 22 82</t>
  </si>
  <si>
    <t>(91) 555 91 99</t>
  </si>
  <si>
    <t>BONAP</t>
  </si>
  <si>
    <t>Bon app'</t>
  </si>
  <si>
    <t>Laurence</t>
  </si>
  <si>
    <t>Lebihan</t>
  </si>
  <si>
    <t>12, rue des Bouchers</t>
  </si>
  <si>
    <t>Marseille</t>
  </si>
  <si>
    <t>13008</t>
  </si>
  <si>
    <t>91.24.45.40</t>
  </si>
  <si>
    <t>91.24.45.41</t>
  </si>
  <si>
    <t>BOTTM</t>
  </si>
  <si>
    <t>Bottom-Dollar Markets</t>
  </si>
  <si>
    <t>Elizabeth</t>
  </si>
  <si>
    <t>Lincoln</t>
  </si>
  <si>
    <t>Buchhalterin</t>
  </si>
  <si>
    <t>23 Tsawassen Blvd.</t>
  </si>
  <si>
    <t>Tsawassen</t>
  </si>
  <si>
    <t>T2F 8M4</t>
  </si>
  <si>
    <t>Kanada</t>
  </si>
  <si>
    <t>(604) 555-4729</t>
  </si>
  <si>
    <t>(604) 555-3745</t>
  </si>
  <si>
    <t>BSBEV</t>
  </si>
  <si>
    <t>B's Beverages</t>
  </si>
  <si>
    <t>Victoria</t>
  </si>
  <si>
    <t>Ashworth</t>
  </si>
  <si>
    <t>Fauntleroy Circus</t>
  </si>
  <si>
    <t>EC2 5NT</t>
  </si>
  <si>
    <t>(71) 555-1212</t>
  </si>
  <si>
    <t>CACTU</t>
  </si>
  <si>
    <t>Cactus Comidas para llevar</t>
  </si>
  <si>
    <t>Patricio</t>
  </si>
  <si>
    <t>Simpson</t>
  </si>
  <si>
    <t>Vertriebsagent</t>
  </si>
  <si>
    <t>Cerrito 333</t>
  </si>
  <si>
    <t>Buenos Aires</t>
  </si>
  <si>
    <t>1010</t>
  </si>
  <si>
    <t>Argentinien</t>
  </si>
  <si>
    <t>(1) 135-5555</t>
  </si>
  <si>
    <t>(1) 135-4892</t>
  </si>
  <si>
    <t>CENTC</t>
  </si>
  <si>
    <t>Centro comercial Moctezuma</t>
  </si>
  <si>
    <t>Francisco</t>
  </si>
  <si>
    <t>Chang</t>
  </si>
  <si>
    <t>Sierras de Granada 9993</t>
  </si>
  <si>
    <t>05022</t>
  </si>
  <si>
    <t>(5) 555-3392</t>
  </si>
  <si>
    <t>(5) 555-7293</t>
  </si>
  <si>
    <t>CHOPS</t>
  </si>
  <si>
    <t>Chop-suey Chinese</t>
  </si>
  <si>
    <t>Yang</t>
  </si>
  <si>
    <t>Wang</t>
  </si>
  <si>
    <t>Hauptstr. 29</t>
  </si>
  <si>
    <t>Bern</t>
  </si>
  <si>
    <t>3012</t>
  </si>
  <si>
    <t>Schweiz</t>
  </si>
  <si>
    <t>0452-076545</t>
  </si>
  <si>
    <t>COMMI</t>
  </si>
  <si>
    <t>Comércio Mineiro</t>
  </si>
  <si>
    <t>Pedro</t>
  </si>
  <si>
    <t>Afonso</t>
  </si>
  <si>
    <t>Vertriebsassistent</t>
  </si>
  <si>
    <t>Av. dos Lusíadas, 23</t>
  </si>
  <si>
    <t>São Paulo</t>
  </si>
  <si>
    <t>05432-043</t>
  </si>
  <si>
    <t>Brasilien</t>
  </si>
  <si>
    <t>(11) 555-7647</t>
  </si>
  <si>
    <t>CONSH</t>
  </si>
  <si>
    <t>Consolidated Holdings</t>
  </si>
  <si>
    <t>Brown</t>
  </si>
  <si>
    <t xml:space="preserve">Berkeley Gardens
12  Brewery </t>
  </si>
  <si>
    <t>WX1 6LT</t>
  </si>
  <si>
    <t>(71) 555-2282</t>
  </si>
  <si>
    <t>(71) 555-9199</t>
  </si>
  <si>
    <t>DRACD</t>
  </si>
  <si>
    <t>Drachenblut Delikatessen</t>
  </si>
  <si>
    <t>Sven</t>
  </si>
  <si>
    <t>Ottlieb</t>
  </si>
  <si>
    <t>Walserweg 21</t>
  </si>
  <si>
    <t>Aachen</t>
  </si>
  <si>
    <t>52066</t>
  </si>
  <si>
    <t>0241-039123</t>
  </si>
  <si>
    <t>0241-059428</t>
  </si>
  <si>
    <t>DUMON</t>
  </si>
  <si>
    <t>Du monde entier</t>
  </si>
  <si>
    <t>Janine</t>
  </si>
  <si>
    <t>Labrune</t>
  </si>
  <si>
    <t>67, rue des Cinquante Otages</t>
  </si>
  <si>
    <t>Nantes</t>
  </si>
  <si>
    <t>44000</t>
  </si>
  <si>
    <t>40.67.88.88</t>
  </si>
  <si>
    <t>40.67.89.89</t>
  </si>
  <si>
    <t>EASTC</t>
  </si>
  <si>
    <t>Eastern Connection</t>
  </si>
  <si>
    <t>Ann</t>
  </si>
  <si>
    <t>Devon</t>
  </si>
  <si>
    <t>35 King George</t>
  </si>
  <si>
    <t>WX3 6FW</t>
  </si>
  <si>
    <t>(71) 555-0297</t>
  </si>
  <si>
    <t>(71) 555-3373</t>
  </si>
  <si>
    <t>ERNSH</t>
  </si>
  <si>
    <t>Ernst Handel</t>
  </si>
  <si>
    <t>Roland</t>
  </si>
  <si>
    <t>Mendel</t>
  </si>
  <si>
    <t>Vertriebsmanager</t>
  </si>
  <si>
    <t>Kirchgasse 6</t>
  </si>
  <si>
    <t>Graz</t>
  </si>
  <si>
    <t>8010</t>
  </si>
  <si>
    <t>Österreich</t>
  </si>
  <si>
    <t>7675-3425</t>
  </si>
  <si>
    <t>7675-3426</t>
  </si>
  <si>
    <t>FAMIA</t>
  </si>
  <si>
    <t>Familia Arquibaldo</t>
  </si>
  <si>
    <t>Aria</t>
  </si>
  <si>
    <t>Cruz</t>
  </si>
  <si>
    <t>Marketingassistentin</t>
  </si>
  <si>
    <t>Rua Orós, 92</t>
  </si>
  <si>
    <t>05442-030</t>
  </si>
  <si>
    <t>(11) 555-9857</t>
  </si>
  <si>
    <t>FISSA</t>
  </si>
  <si>
    <t>FISSA Fabrica Inter. Salchichas S.A.</t>
  </si>
  <si>
    <t>Diego</t>
  </si>
  <si>
    <t>Roel</t>
  </si>
  <si>
    <t>Buchhalter</t>
  </si>
  <si>
    <t>C/ Moralzarzal, 86</t>
  </si>
  <si>
    <t>28034</t>
  </si>
  <si>
    <t>(91) 555 94 44</t>
  </si>
  <si>
    <t>(91) 555 55 93</t>
  </si>
  <si>
    <t>FOLIG</t>
  </si>
  <si>
    <t>Folies gourmandes</t>
  </si>
  <si>
    <t>Martine</t>
  </si>
  <si>
    <t>Rancé</t>
  </si>
  <si>
    <t>Vertriebsagentassistent</t>
  </si>
  <si>
    <t>184, chaussée de Tournai</t>
  </si>
  <si>
    <t>Lille</t>
  </si>
  <si>
    <t>59000</t>
  </si>
  <si>
    <t>20.16.10.16</t>
  </si>
  <si>
    <t>20.16.10.17</t>
  </si>
  <si>
    <t>FOLKO</t>
  </si>
  <si>
    <t>Folk och fä HB</t>
  </si>
  <si>
    <t>Larsson</t>
  </si>
  <si>
    <t>Åkergatan 24</t>
  </si>
  <si>
    <t>Bräcke</t>
  </si>
  <si>
    <t>S-844 67</t>
  </si>
  <si>
    <t>0695-34 67 21</t>
  </si>
  <si>
    <t>FRANK</t>
  </si>
  <si>
    <t>Frankenversand</t>
  </si>
  <si>
    <t>Peter</t>
  </si>
  <si>
    <t>Franken</t>
  </si>
  <si>
    <t>Berliner Platz 43</t>
  </si>
  <si>
    <t>München</t>
  </si>
  <si>
    <t>80805</t>
  </si>
  <si>
    <t>089-0877310</t>
  </si>
  <si>
    <t>089-0877451</t>
  </si>
  <si>
    <t>FRANR</t>
  </si>
  <si>
    <t>France restauration</t>
  </si>
  <si>
    <t>Carine</t>
  </si>
  <si>
    <t>Schmitt</t>
  </si>
  <si>
    <t>54, rue Royale</t>
  </si>
  <si>
    <t>40.32.21.21</t>
  </si>
  <si>
    <t>40.32.21.20</t>
  </si>
  <si>
    <t>FRANS</t>
  </si>
  <si>
    <t>Franchi S.p.A.</t>
  </si>
  <si>
    <t>Paolo</t>
  </si>
  <si>
    <t>Accorti</t>
  </si>
  <si>
    <t>Via Monte Bianco 34</t>
  </si>
  <si>
    <t>Torino</t>
  </si>
  <si>
    <t>10100</t>
  </si>
  <si>
    <t>Italien</t>
  </si>
  <si>
    <t>011-4988260</t>
  </si>
  <si>
    <t>011-4988261</t>
  </si>
  <si>
    <t>FURIB</t>
  </si>
  <si>
    <t>Furia Bacalhau e Frutos do Mar</t>
  </si>
  <si>
    <t>Lino</t>
  </si>
  <si>
    <t xml:space="preserve">Rodriguez </t>
  </si>
  <si>
    <t>Jardim das rosas n. 32</t>
  </si>
  <si>
    <t>Lisboa</t>
  </si>
  <si>
    <t>1675</t>
  </si>
  <si>
    <t>Portugal</t>
  </si>
  <si>
    <t>(1) 354-2534</t>
  </si>
  <si>
    <t>(1) 354-2535</t>
  </si>
  <si>
    <t>GALED</t>
  </si>
  <si>
    <t>Galería del gastrónomo</t>
  </si>
  <si>
    <t>Eduardo</t>
  </si>
  <si>
    <t>Saavedra</t>
  </si>
  <si>
    <t>Rambla de Cataluña, 23</t>
  </si>
  <si>
    <t>Barcelona</t>
  </si>
  <si>
    <t>08022</t>
  </si>
  <si>
    <t>(93) 203 4560</t>
  </si>
  <si>
    <t>(93) 203 4561</t>
  </si>
  <si>
    <t>GODOS</t>
  </si>
  <si>
    <t>Godos Cocina Típica</t>
  </si>
  <si>
    <t>José</t>
  </si>
  <si>
    <t>Pedro Freyre</t>
  </si>
  <si>
    <t>C/ Romero, 33</t>
  </si>
  <si>
    <t>Sevilla</t>
  </si>
  <si>
    <t>41101</t>
  </si>
  <si>
    <t>(95) 555 82 82</t>
  </si>
  <si>
    <t>GOURL</t>
  </si>
  <si>
    <t>Gourmet Lanchonetes</t>
  </si>
  <si>
    <t>André</t>
  </si>
  <si>
    <t>Fonseca</t>
  </si>
  <si>
    <t>Av. Brasil, 442</t>
  </si>
  <si>
    <t>Campinas</t>
  </si>
  <si>
    <t>04876-786</t>
  </si>
  <si>
    <t>(11) 555-9482</t>
  </si>
  <si>
    <t>GREAL</t>
  </si>
  <si>
    <t>Great Lakes Food Market</t>
  </si>
  <si>
    <t>Howard</t>
  </si>
  <si>
    <t>Snyder</t>
  </si>
  <si>
    <t>2732 Baker Blvd.</t>
  </si>
  <si>
    <t>Eugene</t>
  </si>
  <si>
    <t>97403</t>
  </si>
  <si>
    <t>USA</t>
  </si>
  <si>
    <t>(503) 555-7555</t>
  </si>
  <si>
    <t>GROSR</t>
  </si>
  <si>
    <t>GROSELLA-Restaurante</t>
  </si>
  <si>
    <t>Manuel</t>
  </si>
  <si>
    <t>Pereira</t>
  </si>
  <si>
    <t>5ª Ave. Los Palos Grandes</t>
  </si>
  <si>
    <t>Caracas</t>
  </si>
  <si>
    <t>1081</t>
  </si>
  <si>
    <t>Venezuela</t>
  </si>
  <si>
    <t>(2) 283-2951</t>
  </si>
  <si>
    <t>(2) 283-3397</t>
  </si>
  <si>
    <t>HANAR</t>
  </si>
  <si>
    <t>Hanari Carnes</t>
  </si>
  <si>
    <t>Mario</t>
  </si>
  <si>
    <t>Pontes</t>
  </si>
  <si>
    <t>Rua do Paço, 67</t>
  </si>
  <si>
    <t>Rio de Janeiro</t>
  </si>
  <si>
    <t>05454-876</t>
  </si>
  <si>
    <t>(21) 555-0091</t>
  </si>
  <si>
    <t>(21) 555-8765</t>
  </si>
  <si>
    <t>HILAA</t>
  </si>
  <si>
    <t>HILARIÓN-Abastos</t>
  </si>
  <si>
    <t>Carlos</t>
  </si>
  <si>
    <t>Hernández</t>
  </si>
  <si>
    <t>Carrera 22 con Ave. Carlos Soublette #8-35</t>
  </si>
  <si>
    <t>San Cristóbal</t>
  </si>
  <si>
    <t>5022</t>
  </si>
  <si>
    <t>(5) 555-1340</t>
  </si>
  <si>
    <t>(5) 555-1948</t>
  </si>
  <si>
    <t>HUNGC</t>
  </si>
  <si>
    <t>Hungry Coyote Import Store</t>
  </si>
  <si>
    <t>Yoshi</t>
  </si>
  <si>
    <t>Latimer</t>
  </si>
  <si>
    <t>City Center Plaza
516 Main St.</t>
  </si>
  <si>
    <t>Elgin</t>
  </si>
  <si>
    <t>97827</t>
  </si>
  <si>
    <t>(503) 555-6874</t>
  </si>
  <si>
    <t>(503) 555-2376</t>
  </si>
  <si>
    <t>HUNGO</t>
  </si>
  <si>
    <t>Hungry Owl All-Night Grocers</t>
  </si>
  <si>
    <t>Patricia</t>
  </si>
  <si>
    <t>McKenna</t>
  </si>
  <si>
    <t>Vertriebsassistentin</t>
  </si>
  <si>
    <t>8 Johnstown Road</t>
  </si>
  <si>
    <t>Cork</t>
  </si>
  <si>
    <t>Irland</t>
  </si>
  <si>
    <t>2967 542</t>
  </si>
  <si>
    <t>2967 3333</t>
  </si>
  <si>
    <t>ISLAT</t>
  </si>
  <si>
    <t>Island Trading</t>
  </si>
  <si>
    <t>Helen</t>
  </si>
  <si>
    <t>Bennett</t>
  </si>
  <si>
    <t>Garden House
Crowther Way</t>
  </si>
  <si>
    <t>Hedge End</t>
  </si>
  <si>
    <t>LA9 PX8</t>
  </si>
  <si>
    <t>(24) 555-8888</t>
  </si>
  <si>
    <t>KOENE</t>
  </si>
  <si>
    <t>Königlich Essen</t>
  </si>
  <si>
    <t>Philip</t>
  </si>
  <si>
    <t>Cramer</t>
  </si>
  <si>
    <t>Maubelstr. 90</t>
  </si>
  <si>
    <t>Brandenburg</t>
  </si>
  <si>
    <t>14776</t>
  </si>
  <si>
    <t>0555-09876</t>
  </si>
  <si>
    <t>LACOR</t>
  </si>
  <si>
    <t>La corne d'abondance</t>
  </si>
  <si>
    <t>Daniel</t>
  </si>
  <si>
    <t>Tonini</t>
  </si>
  <si>
    <t>67, avenue de l'Europe</t>
  </si>
  <si>
    <t>Versailles</t>
  </si>
  <si>
    <t>78000</t>
  </si>
  <si>
    <t>30.59.84.10</t>
  </si>
  <si>
    <t>30.59.85.11</t>
  </si>
  <si>
    <t>LAMAI</t>
  </si>
  <si>
    <t>La maison d'Asie</t>
  </si>
  <si>
    <t>Annette</t>
  </si>
  <si>
    <t>Roulet</t>
  </si>
  <si>
    <t>1 rue Alsace-Lorraine</t>
  </si>
  <si>
    <t>Toulouse</t>
  </si>
  <si>
    <t>31000</t>
  </si>
  <si>
    <t>61.77.61.10</t>
  </si>
  <si>
    <t>61.77.61.11</t>
  </si>
  <si>
    <t>LAUGB</t>
  </si>
  <si>
    <t>Laughing Bacchus Wine Cellars</t>
  </si>
  <si>
    <t>Tannamuri</t>
  </si>
  <si>
    <t>Marketingassistent</t>
  </si>
  <si>
    <t>1900 Oak St.</t>
  </si>
  <si>
    <t>Vancouver</t>
  </si>
  <si>
    <t>V3F 2K1</t>
  </si>
  <si>
    <t>(604) 555-3392</t>
  </si>
  <si>
    <t>(604) 555-7293</t>
  </si>
  <si>
    <t>LAZYK</t>
  </si>
  <si>
    <t>Lazy K Kountry Store</t>
  </si>
  <si>
    <t>John</t>
  </si>
  <si>
    <t>Steel</t>
  </si>
  <si>
    <t>12 Orchestra Terrace</t>
  </si>
  <si>
    <t>Walla Walla</t>
  </si>
  <si>
    <t>99362</t>
  </si>
  <si>
    <t>(509) 555-7969</t>
  </si>
  <si>
    <t>(509) 555-6221</t>
  </si>
  <si>
    <t>LEHMS</t>
  </si>
  <si>
    <t>Lehmanns Marktstand</t>
  </si>
  <si>
    <t>Renate</t>
  </si>
  <si>
    <t>Messner</t>
  </si>
  <si>
    <t>Magazinweg 7</t>
  </si>
  <si>
    <t xml:space="preserve">Frankfurt a.M. </t>
  </si>
  <si>
    <t>60528</t>
  </si>
  <si>
    <t>069-0245984</t>
  </si>
  <si>
    <t>069-0245874</t>
  </si>
  <si>
    <t>LETSS</t>
  </si>
  <si>
    <t>Let's Stop N Shop</t>
  </si>
  <si>
    <t>Jaime</t>
  </si>
  <si>
    <t>Yorres</t>
  </si>
  <si>
    <t>87 Polk St.
Suite 5</t>
  </si>
  <si>
    <t>San Francisco</t>
  </si>
  <si>
    <t>94117</t>
  </si>
  <si>
    <t>(415) 555-5938</t>
  </si>
  <si>
    <t>LILAS</t>
  </si>
  <si>
    <t>LILA-Supermercado</t>
  </si>
  <si>
    <t>González</t>
  </si>
  <si>
    <t>Carrera 52 con Ave. Bolívar #65-98 Llano Largo</t>
  </si>
  <si>
    <t>Barquisimeto</t>
  </si>
  <si>
    <t>3508</t>
  </si>
  <si>
    <t>(9) 331-6954</t>
  </si>
  <si>
    <t>(9) 331-7256</t>
  </si>
  <si>
    <t>LINOD</t>
  </si>
  <si>
    <t>LINO-Delicateses</t>
  </si>
  <si>
    <t>Felipe</t>
  </si>
  <si>
    <t>Izquierdo</t>
  </si>
  <si>
    <t>Ave. 5 de Mayo Porlamar</t>
  </si>
  <si>
    <t>I. de Margarita</t>
  </si>
  <si>
    <t>4980</t>
  </si>
  <si>
    <t>(8) 34-56-12</t>
  </si>
  <si>
    <t>(8) 34-93-93</t>
  </si>
  <si>
    <t>LONEP</t>
  </si>
  <si>
    <t>Lonesome Pine Restaurant</t>
  </si>
  <si>
    <t>Fran</t>
  </si>
  <si>
    <t>Wilson</t>
  </si>
  <si>
    <t>89 Chiaroscuro Rd.</t>
  </si>
  <si>
    <t>Portland</t>
  </si>
  <si>
    <t>97219</t>
  </si>
  <si>
    <t>(503) 555-9573</t>
  </si>
  <si>
    <t>(503) 555-9646</t>
  </si>
  <si>
    <t>MAGAA</t>
  </si>
  <si>
    <t>Magazzini Alimentari Riuniti</t>
  </si>
  <si>
    <t>Giovanni</t>
  </si>
  <si>
    <t>Rovelli</t>
  </si>
  <si>
    <t>Via Ludovico il Moro 22</t>
  </si>
  <si>
    <t>Bergamo</t>
  </si>
  <si>
    <t>24100</t>
  </si>
  <si>
    <t>035-640230</t>
  </si>
  <si>
    <t>035-640231</t>
  </si>
  <si>
    <t>MAISD</t>
  </si>
  <si>
    <t>Maison Dewey</t>
  </si>
  <si>
    <t>Catherine</t>
  </si>
  <si>
    <t>Dewey</t>
  </si>
  <si>
    <t>Rue Joseph-Bens 532</t>
  </si>
  <si>
    <t>Bruxelles</t>
  </si>
  <si>
    <t>B-1180</t>
  </si>
  <si>
    <t>Belgien</t>
  </si>
  <si>
    <t>(02) 201 24 67</t>
  </si>
  <si>
    <t>(02) 201 24 68</t>
  </si>
  <si>
    <t>MEREP</t>
  </si>
  <si>
    <t>Mère Paillarde</t>
  </si>
  <si>
    <t>Jean</t>
  </si>
  <si>
    <t>Fresnière</t>
  </si>
  <si>
    <t>43 rue St. Laurent</t>
  </si>
  <si>
    <t>Montréal</t>
  </si>
  <si>
    <t>H1J 1C3</t>
  </si>
  <si>
    <t>(514) 555-8054</t>
  </si>
  <si>
    <t>(514) 555-8055</t>
  </si>
  <si>
    <t>MORGK</t>
  </si>
  <si>
    <t>Morgenstern Gesundkost</t>
  </si>
  <si>
    <t>Alexander</t>
  </si>
  <si>
    <t>Feuer</t>
  </si>
  <si>
    <t>Heerstr. 22</t>
  </si>
  <si>
    <t>Leipzig</t>
  </si>
  <si>
    <t>04179</t>
  </si>
  <si>
    <t>0342-023176</t>
  </si>
  <si>
    <t>NORTS</t>
  </si>
  <si>
    <t>North/South</t>
  </si>
  <si>
    <t>Simon</t>
  </si>
  <si>
    <t>Crowther</t>
  </si>
  <si>
    <t>South House
300 Queensbridge</t>
  </si>
  <si>
    <t>SW7 1RZ</t>
  </si>
  <si>
    <t>(71) 555-7733</t>
  </si>
  <si>
    <t>(71) 555-2530</t>
  </si>
  <si>
    <t>OCEAN</t>
  </si>
  <si>
    <t>Océano Atlántico Ltda.</t>
  </si>
  <si>
    <t>Yvonne</t>
  </si>
  <si>
    <t>Moncada</t>
  </si>
  <si>
    <t>Vertriebsagentin</t>
  </si>
  <si>
    <t>Ing. Gustavo Moncada 8585
Piso 20-A</t>
  </si>
  <si>
    <t>(1) 135-5333</t>
  </si>
  <si>
    <t>(1) 135-5535</t>
  </si>
  <si>
    <t>OLDWO</t>
  </si>
  <si>
    <t>Old World Delicatessen</t>
  </si>
  <si>
    <t>Rene</t>
  </si>
  <si>
    <t>Phillips</t>
  </si>
  <si>
    <t>2743 Bering St.</t>
  </si>
  <si>
    <t>Anchorage</t>
  </si>
  <si>
    <t>99508</t>
  </si>
  <si>
    <t>(907) 555-7584</t>
  </si>
  <si>
    <t>(907) 555-2880</t>
  </si>
  <si>
    <t>OTTIK</t>
  </si>
  <si>
    <t>Ottilies Käseladen</t>
  </si>
  <si>
    <t>Henriette</t>
  </si>
  <si>
    <t>Pfalzheim</t>
  </si>
  <si>
    <t>Mehrheimerstr. 369</t>
  </si>
  <si>
    <t>Köln</t>
  </si>
  <si>
    <t>50739</t>
  </si>
  <si>
    <t>0221-0644327</t>
  </si>
  <si>
    <t>0221-0765721</t>
  </si>
  <si>
    <t>PARIS</t>
  </si>
  <si>
    <t xml:space="preserve">Paris spécialités </t>
  </si>
  <si>
    <t>Marie</t>
  </si>
  <si>
    <t>Bertrand</t>
  </si>
  <si>
    <t>265, boulevard Charonne</t>
  </si>
  <si>
    <t>Paris</t>
  </si>
  <si>
    <t>75012</t>
  </si>
  <si>
    <t>(1) 42.34.22.66</t>
  </si>
  <si>
    <t>(1) 42.34.22.77</t>
  </si>
  <si>
    <t>PERIC</t>
  </si>
  <si>
    <t>Pericles Comidas clásicas</t>
  </si>
  <si>
    <t>Guillermo</t>
  </si>
  <si>
    <t>Fernández</t>
  </si>
  <si>
    <t>Calle Dr. Jorge Cash 321</t>
  </si>
  <si>
    <t>05033</t>
  </si>
  <si>
    <t>(5) 552-3745</t>
  </si>
  <si>
    <t>(5) 545-3745</t>
  </si>
  <si>
    <t>PICCO</t>
  </si>
  <si>
    <t>Piccolo und mehr</t>
  </si>
  <si>
    <t>Georg</t>
  </si>
  <si>
    <t>Pipps</t>
  </si>
  <si>
    <t>Geislweg 14</t>
  </si>
  <si>
    <t>Salzburg</t>
  </si>
  <si>
    <t>5020</t>
  </si>
  <si>
    <t>6562-9722</t>
  </si>
  <si>
    <t>6562-9723</t>
  </si>
  <si>
    <t>PRINI</t>
  </si>
  <si>
    <t>Princesa Isabel Vinhos</t>
  </si>
  <si>
    <t>Isabel</t>
  </si>
  <si>
    <t>de Castro</t>
  </si>
  <si>
    <t>Estrada da saúde n. 58</t>
  </si>
  <si>
    <t>1756</t>
  </si>
  <si>
    <t>(1) 356-5634</t>
  </si>
  <si>
    <t>QUEDE</t>
  </si>
  <si>
    <t>Que Delícia</t>
  </si>
  <si>
    <t>Bernardo</t>
  </si>
  <si>
    <t>Batista</t>
  </si>
  <si>
    <t>Rua da Panificadora, 12</t>
  </si>
  <si>
    <t>02389-673</t>
  </si>
  <si>
    <t>(21) 555-4252</t>
  </si>
  <si>
    <t>(21) 555-4545</t>
  </si>
  <si>
    <t>QUEEN</t>
  </si>
  <si>
    <t>Queen Cozinha</t>
  </si>
  <si>
    <t>Lúcia</t>
  </si>
  <si>
    <t>Carvalho</t>
  </si>
  <si>
    <t>Alameda dos Canàrios, 891</t>
  </si>
  <si>
    <t>05487-020</t>
  </si>
  <si>
    <t>(11) 555-1189</t>
  </si>
  <si>
    <t>QUICK</t>
  </si>
  <si>
    <t>QUICK-Stop</t>
  </si>
  <si>
    <t>Horst</t>
  </si>
  <si>
    <t>Kloss</t>
  </si>
  <si>
    <t>Taucherstraße 10</t>
  </si>
  <si>
    <t>Cunewalde</t>
  </si>
  <si>
    <t>01307</t>
  </si>
  <si>
    <t>0372-035188</t>
  </si>
  <si>
    <t>RANCH</t>
  </si>
  <si>
    <t>Rancho grande</t>
  </si>
  <si>
    <t>Sergio</t>
  </si>
  <si>
    <t>Gutiérrez</t>
  </si>
  <si>
    <t>Av. del Libertador 900</t>
  </si>
  <si>
    <t>(1) 123-5555</t>
  </si>
  <si>
    <t>(1) 123-5556</t>
  </si>
  <si>
    <t>RATTC</t>
  </si>
  <si>
    <t>Rattlesnake Canyon Grocery</t>
  </si>
  <si>
    <t>Paula</t>
  </si>
  <si>
    <t>2817 Milton Dr.</t>
  </si>
  <si>
    <t>Albuquerque</t>
  </si>
  <si>
    <t>87110</t>
  </si>
  <si>
    <t>(505) 555-5939</t>
  </si>
  <si>
    <t>(505) 555-3620</t>
  </si>
  <si>
    <t>REGGC</t>
  </si>
  <si>
    <t>Reggiani Caseifici</t>
  </si>
  <si>
    <t>Maurizio</t>
  </si>
  <si>
    <t>Moroni</t>
  </si>
  <si>
    <t>Strada Provinciale 124</t>
  </si>
  <si>
    <t>Reggio Emilia</t>
  </si>
  <si>
    <t>42100</t>
  </si>
  <si>
    <t>0522-556721</t>
  </si>
  <si>
    <t>0522-556722</t>
  </si>
  <si>
    <t>RICAR</t>
  </si>
  <si>
    <t>Ricardo Adocicados</t>
  </si>
  <si>
    <t>Janete</t>
  </si>
  <si>
    <t>Limeira</t>
  </si>
  <si>
    <t>Vertriebsagentassistentin</t>
  </si>
  <si>
    <t>Av. Copacabana, 267</t>
  </si>
  <si>
    <t>02389-890</t>
  </si>
  <si>
    <t>(21) 555-3412</t>
  </si>
  <si>
    <t>RICSU</t>
  </si>
  <si>
    <t>Richter Supermarkt</t>
  </si>
  <si>
    <t>Michael</t>
  </si>
  <si>
    <t>Holz</t>
  </si>
  <si>
    <t>Grenzacherweg 237</t>
  </si>
  <si>
    <t>Genève</t>
  </si>
  <si>
    <t>1203</t>
  </si>
  <si>
    <t>0897-034214</t>
  </si>
  <si>
    <t>ROMEY</t>
  </si>
  <si>
    <t>Romero y tomillo</t>
  </si>
  <si>
    <t>Alejandra</t>
  </si>
  <si>
    <t>Camino</t>
  </si>
  <si>
    <t>Gran Vía, 1</t>
  </si>
  <si>
    <t>28001</t>
  </si>
  <si>
    <t>(91) 745 6200</t>
  </si>
  <si>
    <t>(91) 745 6210</t>
  </si>
  <si>
    <t>SANTG</t>
  </si>
  <si>
    <t>Santé Gourmet</t>
  </si>
  <si>
    <t>Jonas</t>
  </si>
  <si>
    <t>Bergulfsen</t>
  </si>
  <si>
    <t>Erling Skakkes gate 78</t>
  </si>
  <si>
    <t>Stavern</t>
  </si>
  <si>
    <t>4110</t>
  </si>
  <si>
    <t>Norwegen</t>
  </si>
  <si>
    <t>07-98 92 35</t>
  </si>
  <si>
    <t>07-98 92 47</t>
  </si>
  <si>
    <t>SAVEA</t>
  </si>
  <si>
    <t>Save-a-lot Markets</t>
  </si>
  <si>
    <t>Jose</t>
  </si>
  <si>
    <t>Pavarotti</t>
  </si>
  <si>
    <t>187 Suffolk Ln.</t>
  </si>
  <si>
    <t>Boise</t>
  </si>
  <si>
    <t>83720</t>
  </si>
  <si>
    <t>(208) 555-8097</t>
  </si>
  <si>
    <t>SEVES</t>
  </si>
  <si>
    <t>Seven Seas Imports</t>
  </si>
  <si>
    <t>Hari</t>
  </si>
  <si>
    <t>Kumar</t>
  </si>
  <si>
    <t>90 Wadhurst Rd.</t>
  </si>
  <si>
    <t>OX15 4NB</t>
  </si>
  <si>
    <t>(71) 555-1717</t>
  </si>
  <si>
    <t>(71) 555-5646</t>
  </si>
  <si>
    <t>SIMOB</t>
  </si>
  <si>
    <t>Simons bistro</t>
  </si>
  <si>
    <t>Jytte</t>
  </si>
  <si>
    <t>Petersen</t>
  </si>
  <si>
    <t>Vinbæltet 34</t>
  </si>
  <si>
    <t>København</t>
  </si>
  <si>
    <t>1734</t>
  </si>
  <si>
    <t>Dänemark</t>
  </si>
  <si>
    <t>31 12 34 56</t>
  </si>
  <si>
    <t>31 13 35 57</t>
  </si>
  <si>
    <t>SPECD</t>
  </si>
  <si>
    <t>Spécialités du monde</t>
  </si>
  <si>
    <t>Dominique</t>
  </si>
  <si>
    <t>Perrier</t>
  </si>
  <si>
    <t>25, rue Lauriston</t>
  </si>
  <si>
    <t>75016</t>
  </si>
  <si>
    <t>(1) 47.55.60.10</t>
  </si>
  <si>
    <t>(1) 47.55.60.20</t>
  </si>
  <si>
    <t>SPLIR</t>
  </si>
  <si>
    <t>Split Rail Beer &amp; Ale</t>
  </si>
  <si>
    <t>Art</t>
  </si>
  <si>
    <t>Braunschweiger</t>
  </si>
  <si>
    <t>P.O. Box 555</t>
  </si>
  <si>
    <t>Lander</t>
  </si>
  <si>
    <t>82520</t>
  </si>
  <si>
    <t>(307) 555-4680</t>
  </si>
  <si>
    <t>(307) 555-6525</t>
  </si>
  <si>
    <t>SUPRD</t>
  </si>
  <si>
    <t>Suprêmes délices</t>
  </si>
  <si>
    <t>Pascale</t>
  </si>
  <si>
    <t>Cartrain</t>
  </si>
  <si>
    <t>Boulevard Tirou, 255</t>
  </si>
  <si>
    <t>Charleroi</t>
  </si>
  <si>
    <t>B-6000</t>
  </si>
  <si>
    <t>(071) 23 67 22 20</t>
  </si>
  <si>
    <t>(071) 23 67 22 21</t>
  </si>
  <si>
    <t>THEBI</t>
  </si>
  <si>
    <t>The Big Cheese</t>
  </si>
  <si>
    <t>Liz</t>
  </si>
  <si>
    <t>Nixon</t>
  </si>
  <si>
    <t>89 Jefferson Way
Suite 2</t>
  </si>
  <si>
    <t>97201</t>
  </si>
  <si>
    <t>(503) 555-3612</t>
  </si>
  <si>
    <t>THECR</t>
  </si>
  <si>
    <t>The Cracker Box</t>
  </si>
  <si>
    <t>Liu</t>
  </si>
  <si>
    <t>Wong</t>
  </si>
  <si>
    <t>55 Grizzly Peak Rd.</t>
  </si>
  <si>
    <t>Butte</t>
  </si>
  <si>
    <t>59801</t>
  </si>
  <si>
    <t>(406) 555-5834</t>
  </si>
  <si>
    <t>(406) 555-8083</t>
  </si>
  <si>
    <t>TOMSP</t>
  </si>
  <si>
    <t>Toms Spezialitäten</t>
  </si>
  <si>
    <t>Karin</t>
  </si>
  <si>
    <t>Josephs</t>
  </si>
  <si>
    <t>Luisenstr. 48</t>
  </si>
  <si>
    <t>Münster</t>
  </si>
  <si>
    <t>44087</t>
  </si>
  <si>
    <t>0251-031259</t>
  </si>
  <si>
    <t>0251-035695</t>
  </si>
  <si>
    <t>TORTU</t>
  </si>
  <si>
    <t>Tortuga Restaurante</t>
  </si>
  <si>
    <t>Miguel</t>
  </si>
  <si>
    <t>Angel Paolino</t>
  </si>
  <si>
    <t>Avda. Azteca 123</t>
  </si>
  <si>
    <t>(5) 555-2933</t>
  </si>
  <si>
    <t>TRADH</t>
  </si>
  <si>
    <t>Tradição Hipermercados</t>
  </si>
  <si>
    <t>Anabela</t>
  </si>
  <si>
    <t>Domingues</t>
  </si>
  <si>
    <t>Av. Inês de Castro, 414</t>
  </si>
  <si>
    <t>05634-030</t>
  </si>
  <si>
    <t>(11) 555-2167</t>
  </si>
  <si>
    <t>(11) 555-2168</t>
  </si>
  <si>
    <t>TRAIH</t>
  </si>
  <si>
    <t>Trail's Head Gourmet Provisioners</t>
  </si>
  <si>
    <t>Helvetius</t>
  </si>
  <si>
    <t>Nagy</t>
  </si>
  <si>
    <t>722 DaVinci Blvd.</t>
  </si>
  <si>
    <t>Kirkland</t>
  </si>
  <si>
    <t>98034</t>
  </si>
  <si>
    <t>(206) 555-8257</t>
  </si>
  <si>
    <t>(206) 555-2174</t>
  </si>
  <si>
    <t>VAFFE</t>
  </si>
  <si>
    <t>Vaffeljernet</t>
  </si>
  <si>
    <t>Palle</t>
  </si>
  <si>
    <t>Ibsen</t>
  </si>
  <si>
    <t>Smagsløget 45</t>
  </si>
  <si>
    <t>Århus</t>
  </si>
  <si>
    <t>8200</t>
  </si>
  <si>
    <t>86 21 32 43</t>
  </si>
  <si>
    <t>86 22 33 44</t>
  </si>
  <si>
    <t>VICTE</t>
  </si>
  <si>
    <t>Victuailles en stock</t>
  </si>
  <si>
    <t>Mary</t>
  </si>
  <si>
    <t>Saveley</t>
  </si>
  <si>
    <t>2, rue du Commerce</t>
  </si>
  <si>
    <t>Lyon</t>
  </si>
  <si>
    <t>69004</t>
  </si>
  <si>
    <t>78.32.54.86</t>
  </si>
  <si>
    <t>78.32.54.87</t>
  </si>
  <si>
    <t>VINET</t>
  </si>
  <si>
    <t>Vins et alcools Chevalier</t>
  </si>
  <si>
    <t>Paul</t>
  </si>
  <si>
    <t>Henriot</t>
  </si>
  <si>
    <t>59 rue de l'Abbaye</t>
  </si>
  <si>
    <t>Reims</t>
  </si>
  <si>
    <t>51100</t>
  </si>
  <si>
    <t>26.47.15.10</t>
  </si>
  <si>
    <t>26.47.15.11</t>
  </si>
  <si>
    <t>WANDK</t>
  </si>
  <si>
    <t>Die Wandernde Kuh</t>
  </si>
  <si>
    <t>Rita</t>
  </si>
  <si>
    <t>Adenauerallee 900</t>
  </si>
  <si>
    <t>Stuttgart</t>
  </si>
  <si>
    <t>70563</t>
  </si>
  <si>
    <t>0711-020361</t>
  </si>
  <si>
    <t>0711-035428</t>
  </si>
  <si>
    <t>WARTH</t>
  </si>
  <si>
    <t>Wartian Herkku</t>
  </si>
  <si>
    <t>Pirkko</t>
  </si>
  <si>
    <t>Koskitalo</t>
  </si>
  <si>
    <t>Torikatu 38</t>
  </si>
  <si>
    <t>Oulu</t>
  </si>
  <si>
    <t>90110</t>
  </si>
  <si>
    <t>Finnland</t>
  </si>
  <si>
    <t>981-443655</t>
  </si>
  <si>
    <t>WELLI</t>
  </si>
  <si>
    <t>Wellington Importadora</t>
  </si>
  <si>
    <t>Parente</t>
  </si>
  <si>
    <t>Rua do Mercado, 12</t>
  </si>
  <si>
    <t>Resende</t>
  </si>
  <si>
    <t>08737-363</t>
  </si>
  <si>
    <t>(14) 555-8122</t>
  </si>
  <si>
    <t>WHITC</t>
  </si>
  <si>
    <t>White Clover Markets</t>
  </si>
  <si>
    <t>Karl</t>
  </si>
  <si>
    <t>Jablonski</t>
  </si>
  <si>
    <t>305 - 14th Ave. S.
Suite 3B</t>
  </si>
  <si>
    <t>Seattle</t>
  </si>
  <si>
    <t>98128</t>
  </si>
  <si>
    <t>(206) 555-4112</t>
  </si>
  <si>
    <t>(206) 555-4115</t>
  </si>
  <si>
    <t>WILMK</t>
  </si>
  <si>
    <t>Wilman Kala</t>
  </si>
  <si>
    <t>Matti</t>
  </si>
  <si>
    <t>Karttunen</t>
  </si>
  <si>
    <t>Inhaber/Marketingassistent</t>
  </si>
  <si>
    <t>Keskuskatu 45</t>
  </si>
  <si>
    <t>Helsinki</t>
  </si>
  <si>
    <t>21240</t>
  </si>
  <si>
    <t>90-224 8858</t>
  </si>
  <si>
    <t>WOLZA</t>
  </si>
  <si>
    <t>Wolski  Zajazd</t>
  </si>
  <si>
    <t>Zbyszek</t>
  </si>
  <si>
    <t>Piestrzeniewicz</t>
  </si>
  <si>
    <t>ul. Filtrowa 68</t>
  </si>
  <si>
    <t>Warszawa</t>
  </si>
  <si>
    <t>01-012</t>
  </si>
  <si>
    <t>Polen</t>
  </si>
  <si>
    <t>(26) 642-7012</t>
  </si>
  <si>
    <t>Kundencode</t>
  </si>
  <si>
    <t>Kundencode :</t>
  </si>
  <si>
    <t>Firma :</t>
  </si>
  <si>
    <t>Kategoriename</t>
  </si>
  <si>
    <t>Getränke</t>
  </si>
  <si>
    <t>Gewürze</t>
  </si>
  <si>
    <t>Süßwaren</t>
  </si>
  <si>
    <t>Milchprodukte</t>
  </si>
  <si>
    <t>Getreideprodukte</t>
  </si>
  <si>
    <t>Fleischprodukte</t>
  </si>
  <si>
    <t>Naturprodukte</t>
  </si>
  <si>
    <t>Meeresfrüchte</t>
  </si>
  <si>
    <t>Produkt
kategorie</t>
  </si>
  <si>
    <t>VI</t>
  </si>
  <si>
    <t>VII</t>
  </si>
  <si>
    <t>VIII</t>
  </si>
  <si>
    <t xml:space="preserve"> Ab Jahren</t>
  </si>
  <si>
    <t>Kunden
Kategorie</t>
  </si>
  <si>
    <t>Chai</t>
  </si>
  <si>
    <t>10 Kartons x 20 Beutel</t>
  </si>
  <si>
    <t>24 x 12-oz-Flaschen</t>
  </si>
  <si>
    <t>Aniseed Syrup</t>
  </si>
  <si>
    <t>12 x 550-ml-Flaschen</t>
  </si>
  <si>
    <t>Chef Anton's Cajun Seasoning</t>
  </si>
  <si>
    <t>48 x 6-oz-Gläser</t>
  </si>
  <si>
    <t>Chef Anton's Gumbo Mix</t>
  </si>
  <si>
    <t>36 Kartons</t>
  </si>
  <si>
    <t>Grandma's Boysenberry Spread</t>
  </si>
  <si>
    <t>12 x 8-oz-Gläser</t>
  </si>
  <si>
    <t>Uncle Bob's Organic Dried Pears</t>
  </si>
  <si>
    <t>12 x 1-lb-Packungen</t>
  </si>
  <si>
    <t>Northwoods Cranberry Sauce</t>
  </si>
  <si>
    <t>12 x 12-oz-Gläser</t>
  </si>
  <si>
    <t>Mishi Kobe Niku</t>
  </si>
  <si>
    <t>18 x 500-g-Packungen</t>
  </si>
  <si>
    <t>Ikura</t>
  </si>
  <si>
    <t>12 x 200-ml-Gläser</t>
  </si>
  <si>
    <t>Queso Cabrales</t>
  </si>
  <si>
    <t>1-kg-Paket</t>
  </si>
  <si>
    <t>Queso Manchego La Pastora</t>
  </si>
  <si>
    <t>10 x 500-g-Packungen</t>
  </si>
  <si>
    <t>Konbu</t>
  </si>
  <si>
    <t>2-kg-Karton</t>
  </si>
  <si>
    <t>Tofu</t>
  </si>
  <si>
    <t>40 x 100-g-Packungen</t>
  </si>
  <si>
    <t>Genen Shouyu</t>
  </si>
  <si>
    <t>24 x 250-ml-Flaschen</t>
  </si>
  <si>
    <t>Pavlova</t>
  </si>
  <si>
    <t>32 x 500-g-Kartons</t>
  </si>
  <si>
    <t>Alice Mutton</t>
  </si>
  <si>
    <t>20 x 1-kg-Dosen</t>
  </si>
  <si>
    <t>Carnarvon Tigers</t>
  </si>
  <si>
    <t>16-kg-Paket</t>
  </si>
  <si>
    <t>Teatime Chocolate Biscuits</t>
  </si>
  <si>
    <t>10 Kartons x 12 Stück</t>
  </si>
  <si>
    <t>Sir Rodney's Marmalade</t>
  </si>
  <si>
    <t>30 Geschenkkartons</t>
  </si>
  <si>
    <t>Sir Rodney's Scones</t>
  </si>
  <si>
    <t>24 Packungen x 4 Stück</t>
  </si>
  <si>
    <t>Gustaf's Knäckebröd</t>
  </si>
  <si>
    <t>24 x 500-g-Packungen</t>
  </si>
  <si>
    <t>Tunnbröd</t>
  </si>
  <si>
    <t>12 x 250-g-Packungen</t>
  </si>
  <si>
    <t>Guaraná Fantástica</t>
  </si>
  <si>
    <t>12 x 355-ml-Dosen</t>
  </si>
  <si>
    <t>NuNuCa Nuß-Nougat-Creme</t>
  </si>
  <si>
    <t>20 x 450-g-Gläser</t>
  </si>
  <si>
    <t>Gumbär Gummibärchen</t>
  </si>
  <si>
    <t>100 x 250-g-Beutel</t>
  </si>
  <si>
    <t>Schoggi Schokolade</t>
  </si>
  <si>
    <t>100 x 100-g-Stück</t>
  </si>
  <si>
    <t>Rössle Sauerkraut</t>
  </si>
  <si>
    <t>25 x 825-g-Dosen</t>
  </si>
  <si>
    <t>Thüringer Rostbratwurst</t>
  </si>
  <si>
    <t>50 Beutel x 30 Würstchen</t>
  </si>
  <si>
    <t>Nord-Ost Matjeshering</t>
  </si>
  <si>
    <t>10 x 200-g-Gläser</t>
  </si>
  <si>
    <t>Gorgonzola Telino</t>
  </si>
  <si>
    <t>12 x 100-g-Packungen</t>
  </si>
  <si>
    <t>Mascarpone Fabioli</t>
  </si>
  <si>
    <t>24 x 200-g-Packungen</t>
  </si>
  <si>
    <t>Geitost</t>
  </si>
  <si>
    <t>500-g-Packung</t>
  </si>
  <si>
    <t>Sasquatch Ale</t>
  </si>
  <si>
    <t>Steeleye Stout</t>
  </si>
  <si>
    <t>Inlagd Sill</t>
  </si>
  <si>
    <t>24 x 250-g -Gläser</t>
  </si>
  <si>
    <t>Gravad lax</t>
  </si>
  <si>
    <t>12 x 500-g-Packungen</t>
  </si>
  <si>
    <t>Côte de Blaye</t>
  </si>
  <si>
    <t>12 x 75-cl-Flaschen</t>
  </si>
  <si>
    <t>Chartreuse verte</t>
  </si>
  <si>
    <t>750-ml-Flasche</t>
  </si>
  <si>
    <t>Boston Crab Meat</t>
  </si>
  <si>
    <t>24 x 4-oz-Dosen</t>
  </si>
  <si>
    <t>Jack's New England Clam Chowder</t>
  </si>
  <si>
    <t>12 x 12-oz-Dosen</t>
  </si>
  <si>
    <t>Singaporean Hokkien Fried Mee</t>
  </si>
  <si>
    <t>32 x 1-kg-Packungen</t>
  </si>
  <si>
    <t>Ipoh Coffee</t>
  </si>
  <si>
    <t>16 x 500-g-Dosen</t>
  </si>
  <si>
    <t>Gula Malacca</t>
  </si>
  <si>
    <t>20 x 2-kg-Beutel</t>
  </si>
  <si>
    <t>Røgede sild</t>
  </si>
  <si>
    <t>Spegesild</t>
  </si>
  <si>
    <t>4 x 450-g-Gläser</t>
  </si>
  <si>
    <t>Zaanse koeken</t>
  </si>
  <si>
    <t>10 x 4-oz-Kartons</t>
  </si>
  <si>
    <t>Chocolade</t>
  </si>
  <si>
    <t>10 Packungen</t>
  </si>
  <si>
    <t>Maxilaku</t>
  </si>
  <si>
    <t>24 x 50-g-Packungen</t>
  </si>
  <si>
    <t>Valkoinen suklaa</t>
  </si>
  <si>
    <t>12 x 100-g-Riegel</t>
  </si>
  <si>
    <t>Manjimup Dried Apples</t>
  </si>
  <si>
    <t>50 x 300-g-Packungen</t>
  </si>
  <si>
    <t>Filo Mix</t>
  </si>
  <si>
    <t>16 x 2-kg-Kartons</t>
  </si>
  <si>
    <t>Perth Pasties</t>
  </si>
  <si>
    <t>48 Stück</t>
  </si>
  <si>
    <t>Tourtière</t>
  </si>
  <si>
    <t>16 Pasteten</t>
  </si>
  <si>
    <t>Pâté chinois</t>
  </si>
  <si>
    <t>24 Kartons x 2 Pasteten</t>
  </si>
  <si>
    <t>Gnocchi di nonna Alice</t>
  </si>
  <si>
    <t>24 x 250-g-Packungen</t>
  </si>
  <si>
    <t>Ravioli Angelo</t>
  </si>
  <si>
    <t>Escargots de Bourgogne</t>
  </si>
  <si>
    <t>24 Stück</t>
  </si>
  <si>
    <t>Raclette Courdavault</t>
  </si>
  <si>
    <t>5-kg-Packung</t>
  </si>
  <si>
    <t>Camembert Pierrot</t>
  </si>
  <si>
    <t>15 x 300-g-Stücke</t>
  </si>
  <si>
    <t>Sirop d'érable</t>
  </si>
  <si>
    <t>24 x 500-ml-Flaschen</t>
  </si>
  <si>
    <t>Tarte au sucre</t>
  </si>
  <si>
    <t>48 Törtchen</t>
  </si>
  <si>
    <t>Vegie-spread</t>
  </si>
  <si>
    <t>15 x 625-g-Gläser</t>
  </si>
  <si>
    <t>Wimmers gute Semmelknödel</t>
  </si>
  <si>
    <t>20 Beutel x 4 Stück</t>
  </si>
  <si>
    <t>Louisiana Fiery Hot Pepper Sauce</t>
  </si>
  <si>
    <t>32 x 8-oz-Flaschen</t>
  </si>
  <si>
    <t>Louisiana Hot Spiced Okra</t>
  </si>
  <si>
    <t>24 x 8-oz-Gläser</t>
  </si>
  <si>
    <t>Laughing Lumberjack Lager</t>
  </si>
  <si>
    <t>Scottish Longbreads</t>
  </si>
  <si>
    <t>10 Kartons x 8 Stück</t>
  </si>
  <si>
    <t>Gudbrandsdalsost</t>
  </si>
  <si>
    <t>10-kg-Paket</t>
  </si>
  <si>
    <t>Outback Lager</t>
  </si>
  <si>
    <t>24 x 355-ml-Flaschen</t>
  </si>
  <si>
    <t>Fløtemysost</t>
  </si>
  <si>
    <t>Mozzarella di Giovanni</t>
  </si>
  <si>
    <t>24 x 200 g-Packungen</t>
  </si>
  <si>
    <t>Röd Kaviar</t>
  </si>
  <si>
    <t>24 x 150-g-Gläser</t>
  </si>
  <si>
    <t>Longlife Tofu</t>
  </si>
  <si>
    <t>5-kg-Paket</t>
  </si>
  <si>
    <t>Rhönbräu Klosterbier</t>
  </si>
  <si>
    <t>24 x 0,5-l-Flaschen</t>
  </si>
  <si>
    <t>Lakkalikööri</t>
  </si>
  <si>
    <t>500-ml-Flasche</t>
  </si>
  <si>
    <t>Original Frankfurter grüne Soße</t>
  </si>
  <si>
    <t>12 Kartons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</si>
</sst>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#,##0.00\ &quot;€&quot;;[Red]\-#,##0.00\ &quot;€&quot;"/>
    <numFmt numFmtId="164" formatCode="#,##0.00\ &quot;DM&quot;;[Red]\-#,##0.00\ &quot;DM&quot;"/>
    <numFmt numFmtId="165" formatCode="#,##0.00\ &quot;€&quot;"/>
  </numFmts>
  <fonts count="18" x14ac:knownFonts="1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4"/>
      <color theme="0"/>
      <name val="Cambria"/>
      <family val="2"/>
      <scheme val="major"/>
    </font>
    <font>
      <b/>
      <sz val="10"/>
      <color theme="3"/>
      <name val="Cambria"/>
      <family val="2"/>
      <scheme val="major"/>
    </font>
    <font>
      <sz val="10"/>
      <color theme="2"/>
      <name val="Cambria"/>
      <family val="2"/>
      <scheme val="major"/>
    </font>
    <font>
      <b/>
      <sz val="10"/>
      <color theme="3" tint="0.39991454817346722"/>
      <name val="Cambria"/>
      <family val="2"/>
      <scheme val="maj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FF4300"/>
        <bgColor indexed="64"/>
      </patternFill>
    </fill>
    <fill>
      <patternFill patternType="solid">
        <fgColor rgb="FFECECE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8" fillId="0" borderId="0">
      <alignment vertical="center"/>
    </xf>
    <xf numFmtId="0" fontId="8" fillId="0" borderId="0" applyNumberFormat="0" applyBorder="0" applyAlignment="0" applyProtection="0"/>
    <xf numFmtId="0" fontId="11" fillId="3" borderId="0" applyNumberFormat="0" applyBorder="0" applyProtection="0"/>
    <xf numFmtId="0" fontId="12" fillId="2" borderId="0" applyNumberFormat="0" applyBorder="0" applyAlignment="0" applyProtection="0"/>
    <xf numFmtId="0" fontId="8" fillId="0" borderId="0" applyNumberFormat="0" applyBorder="0" applyAlignment="0" applyProtection="0">
      <alignment vertical="top" wrapText="1"/>
    </xf>
    <xf numFmtId="0" fontId="10" fillId="2" borderId="0" applyNumberFormat="0" applyBorder="0" applyAlignment="0" applyProtection="0"/>
    <xf numFmtId="0" fontId="13" fillId="2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/>
    <xf numFmtId="0" fontId="2" fillId="0" borderId="1" xfId="1" applyFont="1" applyBorder="1" applyAlignment="1">
      <alignment horizontal="right" wrapText="1"/>
    </xf>
    <xf numFmtId="0" fontId="2" fillId="0" borderId="2" xfId="1" applyFont="1" applyBorder="1" applyAlignment="1">
      <alignment wrapText="1"/>
    </xf>
    <xf numFmtId="8" fontId="0" fillId="0" borderId="0" xfId="0" applyNumberFormat="1"/>
    <xf numFmtId="0" fontId="9" fillId="4" borderId="0" xfId="2" applyFont="1" applyFill="1">
      <alignment vertical="center"/>
    </xf>
    <xf numFmtId="0" fontId="9" fillId="4" borderId="0" xfId="0" applyFont="1" applyFill="1"/>
    <xf numFmtId="0" fontId="9" fillId="4" borderId="0" xfId="0" applyFont="1" applyFill="1" applyAlignment="1">
      <alignment horizontal="centerContinuous"/>
    </xf>
    <xf numFmtId="0" fontId="14" fillId="4" borderId="0" xfId="0" applyFont="1" applyFill="1" applyAlignment="1">
      <alignment horizontal="centerContinuous"/>
    </xf>
    <xf numFmtId="0" fontId="15" fillId="4" borderId="0" xfId="0" applyFont="1" applyFill="1" applyAlignment="1">
      <alignment horizontal="centerContinuous"/>
    </xf>
    <xf numFmtId="0" fontId="16" fillId="0" borderId="0" xfId="0" applyFont="1"/>
    <xf numFmtId="0" fontId="16" fillId="6" borderId="0" xfId="0" applyFont="1" applyFill="1"/>
    <xf numFmtId="0" fontId="17" fillId="6" borderId="0" xfId="0" applyFont="1" applyFill="1" applyAlignment="1">
      <alignment horizontal="right"/>
    </xf>
    <xf numFmtId="14" fontId="17" fillId="6" borderId="0" xfId="0" applyNumberFormat="1" applyFont="1" applyFill="1" applyAlignment="1">
      <alignment horizontal="left"/>
    </xf>
    <xf numFmtId="0" fontId="16" fillId="6" borderId="0" xfId="0" applyFont="1" applyFill="1" applyAlignment="1">
      <alignment horizontal="left"/>
    </xf>
    <xf numFmtId="10" fontId="16" fillId="6" borderId="0" xfId="0" applyNumberFormat="1" applyFont="1" applyFill="1" applyAlignment="1">
      <alignment horizontal="left"/>
    </xf>
    <xf numFmtId="14" fontId="16" fillId="6" borderId="0" xfId="0" applyNumberFormat="1" applyFont="1" applyFill="1" applyAlignment="1">
      <alignment horizontal="left"/>
    </xf>
    <xf numFmtId="0" fontId="17" fillId="6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/>
    <xf numFmtId="10" fontId="16" fillId="0" borderId="0" xfId="0" applyNumberFormat="1" applyFont="1"/>
    <xf numFmtId="165" fontId="16" fillId="0" borderId="0" xfId="0" applyNumberFormat="1" applyFont="1"/>
    <xf numFmtId="165" fontId="16" fillId="0" borderId="0" xfId="0" applyNumberFormat="1" applyFont="1" applyAlignment="1">
      <alignment horizontal="right"/>
    </xf>
    <xf numFmtId="165" fontId="16" fillId="0" borderId="4" xfId="0" applyNumberFormat="1" applyFont="1" applyBorder="1"/>
    <xf numFmtId="165" fontId="16" fillId="0" borderId="2" xfId="0" applyNumberFormat="1" applyFont="1" applyBorder="1"/>
    <xf numFmtId="165" fontId="17" fillId="0" borderId="0" xfId="0" applyNumberFormat="1" applyFont="1" applyAlignment="1">
      <alignment horizontal="right"/>
    </xf>
    <xf numFmtId="165" fontId="17" fillId="0" borderId="5" xfId="0" applyNumberFormat="1" applyFont="1" applyBorder="1"/>
    <xf numFmtId="0" fontId="7" fillId="5" borderId="0" xfId="0" applyFont="1" applyFill="1"/>
    <xf numFmtId="0" fontId="6" fillId="5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165" fontId="16" fillId="6" borderId="0" xfId="0" applyNumberFormat="1" applyFont="1" applyFill="1"/>
    <xf numFmtId="10" fontId="16" fillId="6" borderId="0" xfId="0" applyNumberFormat="1" applyFont="1" applyFill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wrapText="1"/>
    </xf>
    <xf numFmtId="10" fontId="5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6" fillId="5" borderId="0" xfId="0" applyFont="1" applyFill="1" applyAlignment="1">
      <alignment horizontal="center" vertical="top" wrapText="1"/>
    </xf>
    <xf numFmtId="0" fontId="6" fillId="5" borderId="0" xfId="0" applyFont="1" applyFill="1" applyAlignment="1">
      <alignment horizontal="center" vertical="top"/>
    </xf>
    <xf numFmtId="10" fontId="2" fillId="0" borderId="0" xfId="1" applyNumberFormat="1" applyFont="1" applyAlignment="1">
      <alignment horizontal="center" wrapText="1"/>
    </xf>
    <xf numFmtId="10" fontId="14" fillId="4" borderId="0" xfId="0" applyNumberFormat="1" applyFont="1" applyFill="1" applyAlignment="1">
      <alignment horizontal="centerContinuous"/>
    </xf>
    <xf numFmtId="10" fontId="6" fillId="5" borderId="0" xfId="0" applyNumberFormat="1" applyFont="1" applyFill="1" applyAlignment="1">
      <alignment horizontal="center"/>
    </xf>
    <xf numFmtId="10" fontId="0" fillId="0" borderId="3" xfId="0" applyNumberFormat="1" applyBorder="1"/>
    <xf numFmtId="10" fontId="6" fillId="5" borderId="0" xfId="0" applyNumberFormat="1" applyFont="1" applyFill="1" applyAlignment="1">
      <alignment horizontal="center" vertical="top"/>
    </xf>
    <xf numFmtId="10" fontId="0" fillId="0" borderId="0" xfId="0" applyNumberFormat="1"/>
    <xf numFmtId="8" fontId="14" fillId="4" borderId="0" xfId="0" applyNumberFormat="1" applyFont="1" applyFill="1" applyAlignment="1">
      <alignment horizontal="centerContinuous"/>
    </xf>
    <xf numFmtId="8" fontId="6" fillId="5" borderId="0" xfId="0" applyNumberFormat="1" applyFont="1" applyFill="1" applyAlignment="1">
      <alignment horizontal="center"/>
    </xf>
    <xf numFmtId="8" fontId="2" fillId="0" borderId="0" xfId="1" applyNumberFormat="1" applyFont="1" applyAlignment="1">
      <alignment horizontal="center" wrapText="1"/>
    </xf>
    <xf numFmtId="14" fontId="14" fillId="4" borderId="0" xfId="0" applyNumberFormat="1" applyFont="1" applyFill="1" applyAlignment="1">
      <alignment horizontal="centerContinuous"/>
    </xf>
    <xf numFmtId="14" fontId="6" fillId="5" borderId="0" xfId="0" applyNumberFormat="1" applyFont="1" applyFill="1" applyAlignment="1">
      <alignment horizontal="center"/>
    </xf>
    <xf numFmtId="14" fontId="2" fillId="0" borderId="0" xfId="1" applyNumberFormat="1" applyFont="1" applyAlignment="1">
      <alignment horizontal="center" wrapText="1"/>
    </xf>
    <xf numFmtId="14" fontId="0" fillId="0" borderId="0" xfId="0" applyNumberFormat="1"/>
  </cellXfs>
  <cellStyles count="9">
    <cellStyle name="Besuchter Hyperlink" xfId="6" builtinId="9" customBuiltin="1"/>
    <cellStyle name="Link" xfId="3" builtinId="8" customBuiltin="1"/>
    <cellStyle name="Standard" xfId="0" builtinId="0"/>
    <cellStyle name="Standard 2" xfId="2" xr:uid="{00000000-0005-0000-0000-000003000000}"/>
    <cellStyle name="Standard_Rabatte" xfId="1" xr:uid="{00000000-0005-0000-0000-000004000000}"/>
    <cellStyle name="Überschrift 1 2" xfId="4" xr:uid="{00000000-0005-0000-0000-000005000000}"/>
    <cellStyle name="Überschrift 2 2" xfId="5" xr:uid="{00000000-0005-0000-0000-000006000000}"/>
    <cellStyle name="Überschrift 4 2" xfId="8" xr:uid="{00000000-0005-0000-0000-000007000000}"/>
    <cellStyle name="Überschrift 5" xfId="7" xr:uid="{00000000-0005-0000-0000-000008000000}"/>
  </cellStyles>
  <dxfs count="9">
    <dxf>
      <fill>
        <patternFill>
          <bgColor rgb="FFECECEC"/>
        </patternFill>
      </fill>
    </dxf>
    <dxf>
      <fill>
        <patternFill>
          <bgColor rgb="FFECECEC"/>
        </patternFill>
      </fill>
    </dxf>
    <dxf>
      <fill>
        <patternFill>
          <bgColor rgb="FFECECEC"/>
        </patternFill>
      </fill>
    </dxf>
    <dxf>
      <fill>
        <patternFill>
          <bgColor rgb="FFECECEC"/>
        </patternFill>
      </fill>
    </dxf>
    <dxf>
      <fill>
        <patternFill>
          <bgColor rgb="FFECECEC"/>
        </patternFill>
      </fill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bottom style="thin">
          <color theme="2"/>
        </bottom>
        <horizontal style="thin">
          <color theme="2"/>
        </horizontal>
      </border>
    </dxf>
  </dxfs>
  <tableStyles count="1" defaultTableStyle="TableStyleMedium2" defaultPivotStyle="PivotStyleLight16">
    <tableStyle name="Dienstleistungsrechnung" pivot="0" count="4" xr9:uid="{00000000-0011-0000-FFFF-FFFF00000000}">
      <tableStyleElement type="wholeTable" dxfId="8"/>
      <tableStyleElement type="headerRow" dxfId="7"/>
      <tableStyleElement type="totalRow" dxfId="6"/>
      <tableStyleElement type="lastColumn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CECEC"/>
      <color rgb="FFFF4300"/>
      <color rgb="FF64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showGridLines="0" tabSelected="1" workbookViewId="0">
      <selection activeCell="F53" sqref="F53"/>
    </sheetView>
  </sheetViews>
  <sheetFormatPr baseColWidth="10" defaultRowHeight="12.75" x14ac:dyDescent="0.2"/>
  <cols>
    <col min="1" max="1" width="5.7109375" customWidth="1"/>
    <col min="2" max="2" width="8.7109375" customWidth="1"/>
    <col min="3" max="3" width="29" customWidth="1"/>
    <col min="5" max="5" width="20.140625" bestFit="1" customWidth="1"/>
    <col min="6" max="6" width="12.7109375" customWidth="1"/>
  </cols>
  <sheetData>
    <row r="1" spans="1:1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6.25" x14ac:dyDescent="0.4">
      <c r="A2" s="10"/>
      <c r="B2" s="11" t="s">
        <v>0</v>
      </c>
      <c r="C2" s="12"/>
      <c r="D2" s="12"/>
      <c r="E2" s="12"/>
      <c r="F2" s="12"/>
      <c r="G2" s="12"/>
      <c r="H2" s="12"/>
      <c r="I2" s="10"/>
      <c r="J2" s="10"/>
      <c r="K2" s="10"/>
    </row>
    <row r="3" spans="1:11" ht="26.25" x14ac:dyDescent="0.4">
      <c r="A3" s="10"/>
      <c r="B3" s="11" t="s">
        <v>1</v>
      </c>
      <c r="C3" s="12"/>
      <c r="D3" s="12"/>
      <c r="E3" s="12"/>
      <c r="F3" s="12"/>
      <c r="G3" s="12"/>
      <c r="H3" s="12"/>
      <c r="I3" s="10"/>
      <c r="J3" s="10"/>
      <c r="K3" s="10"/>
    </row>
    <row r="4" spans="1:1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6" spans="1:11" ht="15" x14ac:dyDescent="0.25">
      <c r="A6" s="14"/>
      <c r="B6" s="14"/>
      <c r="C6" s="15" t="s">
        <v>862</v>
      </c>
      <c r="D6" s="20"/>
      <c r="E6" s="14"/>
      <c r="F6" s="14"/>
      <c r="G6" s="14"/>
      <c r="H6" s="14"/>
      <c r="I6" s="14"/>
      <c r="J6" s="15" t="s">
        <v>2</v>
      </c>
      <c r="K6" s="16"/>
    </row>
    <row r="7" spans="1:11" ht="1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5" x14ac:dyDescent="0.25">
      <c r="A8" s="14"/>
      <c r="B8" s="14"/>
      <c r="C8" s="15" t="s">
        <v>863</v>
      </c>
      <c r="D8" s="17"/>
      <c r="E8" s="14"/>
      <c r="F8" s="14"/>
      <c r="G8" s="14"/>
      <c r="H8" s="14"/>
      <c r="I8" s="14"/>
      <c r="J8" s="14"/>
      <c r="K8" s="14"/>
    </row>
    <row r="9" spans="1:11" ht="15" x14ac:dyDescent="0.25">
      <c r="A9" s="14"/>
      <c r="B9" s="14"/>
      <c r="C9" s="15" t="s">
        <v>3</v>
      </c>
      <c r="D9" s="17"/>
      <c r="E9" s="15" t="s">
        <v>4</v>
      </c>
      <c r="F9" s="17"/>
      <c r="G9" s="14"/>
      <c r="H9" s="14"/>
      <c r="I9" s="14"/>
      <c r="J9" s="14"/>
      <c r="K9" s="14"/>
    </row>
    <row r="10" spans="1:11" ht="15" x14ac:dyDescent="0.25">
      <c r="A10" s="14"/>
      <c r="B10" s="14"/>
      <c r="C10" s="15" t="s">
        <v>5</v>
      </c>
      <c r="D10" s="17"/>
      <c r="E10" s="17"/>
      <c r="F10" s="18"/>
      <c r="G10" s="14"/>
      <c r="H10" s="14"/>
      <c r="I10" s="14"/>
      <c r="J10" s="14"/>
      <c r="K10" s="14"/>
    </row>
    <row r="11" spans="1:11" ht="15" x14ac:dyDescent="0.25">
      <c r="A11" s="14"/>
      <c r="B11" s="14"/>
      <c r="C11" s="15" t="s">
        <v>6</v>
      </c>
      <c r="D11" s="19"/>
      <c r="E11" s="14"/>
      <c r="F11" s="18"/>
      <c r="G11" s="14"/>
      <c r="H11" s="14"/>
      <c r="I11" s="14"/>
      <c r="J11" s="14"/>
      <c r="K11" s="14"/>
    </row>
    <row r="12" spans="1:11" x14ac:dyDescent="0.2">
      <c r="C12" s="3"/>
      <c r="D12" s="2"/>
    </row>
    <row r="13" spans="1:11" ht="15" x14ac:dyDescent="0.25">
      <c r="A13" s="30"/>
      <c r="B13" s="30"/>
      <c r="C13" s="30"/>
      <c r="D13" s="30"/>
      <c r="E13" s="30"/>
      <c r="F13" s="31" t="s">
        <v>7</v>
      </c>
      <c r="G13" s="30"/>
      <c r="H13" s="31" t="s">
        <v>7</v>
      </c>
      <c r="I13" s="31" t="s">
        <v>8</v>
      </c>
      <c r="J13" s="31" t="s">
        <v>9</v>
      </c>
      <c r="K13" s="31" t="s">
        <v>9</v>
      </c>
    </row>
    <row r="14" spans="1:11" ht="15" x14ac:dyDescent="0.25">
      <c r="A14" s="31" t="s">
        <v>10</v>
      </c>
      <c r="B14" s="31" t="s">
        <v>11</v>
      </c>
      <c r="C14" s="31" t="s">
        <v>12</v>
      </c>
      <c r="D14" s="31" t="s">
        <v>13</v>
      </c>
      <c r="E14" s="31" t="s">
        <v>14</v>
      </c>
      <c r="F14" s="31" t="s">
        <v>15</v>
      </c>
      <c r="G14" s="31" t="s">
        <v>16</v>
      </c>
      <c r="H14" s="31" t="s">
        <v>17</v>
      </c>
      <c r="I14" s="31" t="s">
        <v>18</v>
      </c>
      <c r="J14" s="31" t="s">
        <v>15</v>
      </c>
      <c r="K14" s="31" t="s">
        <v>17</v>
      </c>
    </row>
    <row r="15" spans="1:11" ht="15" x14ac:dyDescent="0.25">
      <c r="A15" s="21"/>
      <c r="B15" s="21"/>
      <c r="C15" s="13"/>
      <c r="D15" s="21"/>
      <c r="E15" s="13"/>
      <c r="F15" s="24"/>
      <c r="G15" s="21"/>
      <c r="H15" s="24"/>
      <c r="I15" s="23"/>
      <c r="J15" s="24"/>
      <c r="K15" s="24"/>
    </row>
    <row r="16" spans="1:11" ht="15" x14ac:dyDescent="0.25">
      <c r="A16" s="32"/>
      <c r="B16" s="32"/>
      <c r="C16" s="14"/>
      <c r="D16" s="32"/>
      <c r="E16" s="14"/>
      <c r="F16" s="33"/>
      <c r="G16" s="32"/>
      <c r="H16" s="33"/>
      <c r="I16" s="34"/>
      <c r="J16" s="33"/>
      <c r="K16" s="33"/>
    </row>
    <row r="17" spans="1:11" ht="15" x14ac:dyDescent="0.25">
      <c r="A17" s="21"/>
      <c r="B17" s="21"/>
      <c r="C17" s="13"/>
      <c r="D17" s="21"/>
      <c r="E17" s="13"/>
      <c r="F17" s="24"/>
      <c r="G17" s="21"/>
      <c r="H17" s="24"/>
      <c r="I17" s="23"/>
      <c r="J17" s="24"/>
      <c r="K17" s="24"/>
    </row>
    <row r="18" spans="1:11" ht="15" x14ac:dyDescent="0.25">
      <c r="A18" s="32"/>
      <c r="B18" s="32"/>
      <c r="C18" s="14"/>
      <c r="D18" s="32"/>
      <c r="E18" s="14"/>
      <c r="F18" s="33"/>
      <c r="G18" s="32"/>
      <c r="H18" s="33"/>
      <c r="I18" s="34"/>
      <c r="J18" s="33"/>
      <c r="K18" s="33"/>
    </row>
    <row r="19" spans="1:11" ht="15" x14ac:dyDescent="0.25">
      <c r="A19" s="21"/>
      <c r="B19" s="21"/>
      <c r="C19" s="13"/>
      <c r="D19" s="21"/>
      <c r="E19" s="13"/>
      <c r="F19" s="24"/>
      <c r="G19" s="21"/>
      <c r="H19" s="24"/>
      <c r="I19" s="23"/>
      <c r="J19" s="24"/>
      <c r="K19" s="24"/>
    </row>
    <row r="20" spans="1:11" ht="15" x14ac:dyDescent="0.25">
      <c r="A20" s="32"/>
      <c r="B20" s="32"/>
      <c r="C20" s="14"/>
      <c r="D20" s="32"/>
      <c r="E20" s="14"/>
      <c r="F20" s="33"/>
      <c r="G20" s="32"/>
      <c r="H20" s="33"/>
      <c r="I20" s="34"/>
      <c r="J20" s="33"/>
      <c r="K20" s="33"/>
    </row>
    <row r="21" spans="1:11" ht="15" x14ac:dyDescent="0.25">
      <c r="A21" s="21"/>
      <c r="B21" s="21"/>
      <c r="C21" s="13" t="str">
        <f t="shared" ref="C21:C24" si="0">IF(B21&gt;0,(VLOOKUP(B21,Artikel,2)),"")</f>
        <v/>
      </c>
      <c r="D21" s="21" t="str">
        <f t="shared" ref="D21:D24" si="1">IF(B21&gt;0,(VLOOKUP(B21,Artikel,3)),"")</f>
        <v/>
      </c>
      <c r="E21" s="13" t="str">
        <f t="shared" ref="E21:E24" si="2">IF(B21&gt;0,(VLOOKUP(B21,Artikel,4)),"")</f>
        <v/>
      </c>
      <c r="F21" s="24" t="str">
        <f t="shared" ref="F21:F24" si="3">IF(B21&gt;0,(VLOOKUP(B21,Artikel,5)),"")</f>
        <v/>
      </c>
      <c r="G21" s="21"/>
      <c r="H21" s="24" t="str">
        <f>IF(B21&gt;0,(F21*G21),"")</f>
        <v/>
      </c>
      <c r="I21" s="23" t="str">
        <f t="shared" ref="I21:I25" si="4">IF(B21&gt;0,(VLOOKUP(D21,Produktrabatt,3)),"")</f>
        <v/>
      </c>
      <c r="J21" s="24" t="str">
        <f t="shared" ref="J21:J25" si="5">IF(B21&gt;0,ROUND((F21*(1-I21)),2),"")</f>
        <v/>
      </c>
      <c r="K21" s="24" t="str">
        <f t="shared" ref="K21:K24" si="6">IF(B21&gt;0,J21*G21,"")</f>
        <v/>
      </c>
    </row>
    <row r="22" spans="1:11" ht="15" x14ac:dyDescent="0.25">
      <c r="A22" s="21"/>
      <c r="B22" s="21"/>
      <c r="C22" s="13" t="str">
        <f t="shared" si="0"/>
        <v/>
      </c>
      <c r="D22" s="21" t="str">
        <f t="shared" si="1"/>
        <v/>
      </c>
      <c r="E22" s="13" t="str">
        <f t="shared" si="2"/>
        <v/>
      </c>
      <c r="F22" s="24" t="str">
        <f t="shared" si="3"/>
        <v/>
      </c>
      <c r="G22" s="21"/>
      <c r="H22" s="24" t="str">
        <f>IF(B22&gt;0,(F22*G22),"")</f>
        <v/>
      </c>
      <c r="I22" s="23" t="str">
        <f t="shared" si="4"/>
        <v/>
      </c>
      <c r="J22" s="24" t="str">
        <f t="shared" si="5"/>
        <v/>
      </c>
      <c r="K22" s="24" t="str">
        <f t="shared" si="6"/>
        <v/>
      </c>
    </row>
    <row r="23" spans="1:11" ht="15" x14ac:dyDescent="0.25">
      <c r="A23" s="21"/>
      <c r="B23" s="21"/>
      <c r="C23" s="13" t="str">
        <f t="shared" si="0"/>
        <v/>
      </c>
      <c r="D23" s="21" t="str">
        <f t="shared" si="1"/>
        <v/>
      </c>
      <c r="E23" s="13" t="str">
        <f t="shared" si="2"/>
        <v/>
      </c>
      <c r="F23" s="24" t="str">
        <f t="shared" si="3"/>
        <v/>
      </c>
      <c r="G23" s="21"/>
      <c r="H23" s="24" t="str">
        <f>IF(B23&gt;0,(F23*G23),"")</f>
        <v/>
      </c>
      <c r="I23" s="23" t="str">
        <f t="shared" si="4"/>
        <v/>
      </c>
      <c r="J23" s="24" t="str">
        <f t="shared" si="5"/>
        <v/>
      </c>
      <c r="K23" s="24" t="str">
        <f t="shared" si="6"/>
        <v/>
      </c>
    </row>
    <row r="24" spans="1:11" ht="15" x14ac:dyDescent="0.25">
      <c r="A24" s="21"/>
      <c r="B24" s="21"/>
      <c r="C24" s="13" t="str">
        <f t="shared" si="0"/>
        <v/>
      </c>
      <c r="D24" s="21" t="str">
        <f t="shared" si="1"/>
        <v/>
      </c>
      <c r="E24" s="13" t="str">
        <f t="shared" si="2"/>
        <v/>
      </c>
      <c r="F24" s="24" t="str">
        <f t="shared" si="3"/>
        <v/>
      </c>
      <c r="G24" s="21"/>
      <c r="H24" s="24" t="str">
        <f>IF(B24&gt;0,(F24*G24),"")</f>
        <v/>
      </c>
      <c r="I24" s="23" t="str">
        <f t="shared" si="4"/>
        <v/>
      </c>
      <c r="J24" s="24" t="str">
        <f t="shared" si="5"/>
        <v/>
      </c>
      <c r="K24" s="24" t="str">
        <f t="shared" si="6"/>
        <v/>
      </c>
    </row>
    <row r="25" spans="1:11" ht="15" x14ac:dyDescent="0.25">
      <c r="A25" s="13"/>
      <c r="B25" s="13"/>
      <c r="C25" s="13"/>
      <c r="D25" s="13"/>
      <c r="E25" s="13"/>
      <c r="F25" s="13"/>
      <c r="G25" s="21"/>
      <c r="H25" s="22" t="str">
        <f>IF(B25&gt;0,(F25*G25),"")</f>
        <v/>
      </c>
      <c r="I25" s="23" t="str">
        <f t="shared" si="4"/>
        <v/>
      </c>
      <c r="J25" s="24" t="str">
        <f t="shared" si="5"/>
        <v/>
      </c>
      <c r="K25" s="24"/>
    </row>
    <row r="26" spans="1:11" ht="15" x14ac:dyDescent="0.25">
      <c r="A26" s="13"/>
      <c r="B26" s="13"/>
      <c r="C26" s="13"/>
      <c r="D26" s="13"/>
      <c r="E26" s="13"/>
      <c r="F26" s="13"/>
      <c r="G26" s="13"/>
      <c r="H26" s="22"/>
      <c r="I26" s="13"/>
      <c r="J26" s="25" t="s">
        <v>19</v>
      </c>
      <c r="K26" s="24"/>
    </row>
    <row r="27" spans="1:11" ht="1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25" t="str">
        <f>"- Kundenrabatt"</f>
        <v>- Kundenrabatt</v>
      </c>
      <c r="K27" s="24"/>
    </row>
    <row r="28" spans="1:11" ht="1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24"/>
      <c r="K28" s="26"/>
    </row>
    <row r="29" spans="1:11" ht="1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25" t="str">
        <f>"- Treuerabatt"</f>
        <v>- Treuerabatt</v>
      </c>
      <c r="K29" s="26"/>
    </row>
    <row r="30" spans="1:11" ht="1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24"/>
      <c r="K30" s="24"/>
    </row>
    <row r="31" spans="1:11" ht="1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25" t="s">
        <v>20</v>
      </c>
      <c r="K31" s="24"/>
    </row>
    <row r="32" spans="1:11" ht="1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24"/>
      <c r="K32" s="27"/>
    </row>
    <row r="33" spans="1:11" ht="1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24"/>
      <c r="K33" s="24"/>
    </row>
    <row r="34" spans="1:11" ht="15.75" thickBo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28" t="s">
        <v>21</v>
      </c>
      <c r="K34" s="29"/>
    </row>
    <row r="35" spans="1:11" ht="13.5" thickTop="1" x14ac:dyDescent="0.2"/>
  </sheetData>
  <phoneticPr fontId="4" type="noConversion"/>
  <printOptions horizontalCentered="1"/>
  <pageMargins left="0.78740157480314965" right="0.78740157480314965" top="0.98425196850393704" bottom="0.98425196850393704" header="0.19685039370078741" footer="0.51181102362204722"/>
  <pageSetup paperSize="9" scale="88" orientation="landscape" horizontalDpi="1200" verticalDpi="1200" r:id="rId1"/>
  <headerFooter alignWithMargins="0">
    <oddHeader>&amp;R&amp;G</oddHeader>
    <oddFooter>&amp;L&amp;6Dozent : Dipl.-Ök. Maik Ramftel&amp;R&amp;6Version 2015-07-07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3"/>
  <sheetViews>
    <sheetView workbookViewId="0">
      <selection activeCell="I14" sqref="I14"/>
    </sheetView>
  </sheetViews>
  <sheetFormatPr baseColWidth="10" defaultRowHeight="12.75" x14ac:dyDescent="0.2"/>
  <cols>
    <col min="1" max="1" width="12.42578125" bestFit="1" customWidth="1"/>
    <col min="2" max="2" width="31.140625" bestFit="1" customWidth="1"/>
    <col min="3" max="3" width="9.7109375" bestFit="1" customWidth="1"/>
    <col min="4" max="4" width="14" bestFit="1" customWidth="1"/>
    <col min="5" max="5" width="23.5703125" bestFit="1" customWidth="1"/>
    <col min="6" max="6" width="41.28515625" bestFit="1" customWidth="1"/>
    <col min="7" max="7" width="13.140625" bestFit="1" customWidth="1"/>
    <col min="8" max="8" width="9.7109375" bestFit="1" customWidth="1"/>
    <col min="9" max="9" width="13.140625" bestFit="1" customWidth="1"/>
    <col min="10" max="11" width="15.7109375" bestFit="1" customWidth="1"/>
    <col min="12" max="12" width="9.85546875" bestFit="1" customWidth="1"/>
    <col min="13" max="13" width="14.28515625" style="53" bestFit="1" customWidth="1"/>
  </cols>
  <sheetData>
    <row r="1" spans="1:13" ht="26.25" x14ac:dyDescent="0.4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0"/>
    </row>
    <row r="2" spans="1:13" s="4" customFormat="1" ht="15" x14ac:dyDescent="0.25">
      <c r="A2" s="31" t="s">
        <v>861</v>
      </c>
      <c r="B2" s="31" t="s">
        <v>52</v>
      </c>
      <c r="C2" s="31" t="s">
        <v>24</v>
      </c>
      <c r="D2" s="31" t="s">
        <v>53</v>
      </c>
      <c r="E2" s="31" t="s">
        <v>54</v>
      </c>
      <c r="F2" s="31" t="s">
        <v>55</v>
      </c>
      <c r="G2" s="31" t="s">
        <v>56</v>
      </c>
      <c r="H2" s="31" t="s">
        <v>57</v>
      </c>
      <c r="I2" s="31" t="s">
        <v>58</v>
      </c>
      <c r="J2" s="31" t="s">
        <v>59</v>
      </c>
      <c r="K2" s="31" t="s">
        <v>60</v>
      </c>
      <c r="L2" s="31" t="s">
        <v>13</v>
      </c>
      <c r="M2" s="51" t="s">
        <v>25</v>
      </c>
    </row>
    <row r="3" spans="1:13" s="4" customFormat="1" ht="13.5" customHeight="1" x14ac:dyDescent="0.2">
      <c r="A3" s="35" t="s">
        <v>61</v>
      </c>
      <c r="B3" s="35" t="s">
        <v>62</v>
      </c>
      <c r="C3" s="35" t="s">
        <v>63</v>
      </c>
      <c r="D3" s="35" t="s">
        <v>64</v>
      </c>
      <c r="E3" s="35" t="s">
        <v>65</v>
      </c>
      <c r="F3" s="35" t="s">
        <v>66</v>
      </c>
      <c r="G3" s="35" t="s">
        <v>67</v>
      </c>
      <c r="H3" s="35" t="s">
        <v>69</v>
      </c>
      <c r="I3" s="35" t="s">
        <v>70</v>
      </c>
      <c r="J3" s="35" t="s">
        <v>71</v>
      </c>
      <c r="K3" s="35" t="s">
        <v>72</v>
      </c>
      <c r="L3" s="35" t="s">
        <v>27</v>
      </c>
      <c r="M3" s="52">
        <v>36281</v>
      </c>
    </row>
    <row r="4" spans="1:13" s="4" customFormat="1" ht="13.5" customHeight="1" x14ac:dyDescent="0.2">
      <c r="A4" s="35" t="s">
        <v>73</v>
      </c>
      <c r="B4" s="35" t="s">
        <v>74</v>
      </c>
      <c r="C4" s="35" t="s">
        <v>75</v>
      </c>
      <c r="D4" s="35" t="s">
        <v>76</v>
      </c>
      <c r="E4" s="35" t="s">
        <v>77</v>
      </c>
      <c r="F4" s="35" t="s">
        <v>78</v>
      </c>
      <c r="G4" s="35" t="s">
        <v>79</v>
      </c>
      <c r="H4" s="35" t="s">
        <v>80</v>
      </c>
      <c r="I4" s="35" t="s">
        <v>81</v>
      </c>
      <c r="J4" s="35" t="s">
        <v>82</v>
      </c>
      <c r="K4" s="35" t="s">
        <v>83</v>
      </c>
      <c r="L4" s="35" t="s">
        <v>28</v>
      </c>
      <c r="M4" s="52">
        <v>36707</v>
      </c>
    </row>
    <row r="5" spans="1:13" s="4" customFormat="1" ht="13.5" customHeight="1" x14ac:dyDescent="0.2">
      <c r="A5" s="35" t="s">
        <v>84</v>
      </c>
      <c r="B5" s="35" t="s">
        <v>85</v>
      </c>
      <c r="C5" s="35" t="s">
        <v>86</v>
      </c>
      <c r="D5" s="35" t="s">
        <v>87</v>
      </c>
      <c r="E5" s="35" t="s">
        <v>88</v>
      </c>
      <c r="F5" s="35" t="s">
        <v>89</v>
      </c>
      <c r="G5" s="35" t="s">
        <v>79</v>
      </c>
      <c r="H5" s="35" t="s">
        <v>90</v>
      </c>
      <c r="I5" s="35" t="s">
        <v>81</v>
      </c>
      <c r="J5" s="35" t="s">
        <v>91</v>
      </c>
      <c r="K5" s="35" t="s">
        <v>68</v>
      </c>
      <c r="L5" s="35" t="s">
        <v>29</v>
      </c>
      <c r="M5" s="52">
        <v>37021</v>
      </c>
    </row>
    <row r="6" spans="1:13" s="4" customFormat="1" ht="13.5" customHeight="1" x14ac:dyDescent="0.2">
      <c r="A6" s="35" t="s">
        <v>92</v>
      </c>
      <c r="B6" s="35" t="s">
        <v>93</v>
      </c>
      <c r="C6" s="35" t="s">
        <v>94</v>
      </c>
      <c r="D6" s="35" t="s">
        <v>95</v>
      </c>
      <c r="E6" s="35" t="s">
        <v>96</v>
      </c>
      <c r="F6" s="35" t="s">
        <v>97</v>
      </c>
      <c r="G6" s="35" t="s">
        <v>98</v>
      </c>
      <c r="H6" s="35" t="s">
        <v>99</v>
      </c>
      <c r="I6" s="35" t="s">
        <v>100</v>
      </c>
      <c r="J6" s="35" t="s">
        <v>101</v>
      </c>
      <c r="K6" s="35" t="s">
        <v>102</v>
      </c>
      <c r="L6" s="35" t="s">
        <v>30</v>
      </c>
      <c r="M6" s="52">
        <v>37377</v>
      </c>
    </row>
    <row r="7" spans="1:13" s="4" customFormat="1" ht="13.5" customHeight="1" x14ac:dyDescent="0.2">
      <c r="A7" s="35" t="s">
        <v>103</v>
      </c>
      <c r="B7" s="35" t="s">
        <v>104</v>
      </c>
      <c r="C7" s="35" t="s">
        <v>105</v>
      </c>
      <c r="D7" s="35" t="s">
        <v>106</v>
      </c>
      <c r="E7" s="35" t="s">
        <v>107</v>
      </c>
      <c r="F7" s="35" t="s">
        <v>108</v>
      </c>
      <c r="G7" s="35" t="s">
        <v>109</v>
      </c>
      <c r="H7" s="35" t="s">
        <v>110</v>
      </c>
      <c r="I7" s="35" t="s">
        <v>111</v>
      </c>
      <c r="J7" s="35" t="s">
        <v>112</v>
      </c>
      <c r="K7" s="35" t="s">
        <v>113</v>
      </c>
      <c r="L7" s="35" t="s">
        <v>29</v>
      </c>
      <c r="M7" s="52">
        <v>37633</v>
      </c>
    </row>
    <row r="8" spans="1:13" s="4" customFormat="1" ht="13.5" customHeight="1" x14ac:dyDescent="0.2">
      <c r="A8" s="35" t="s">
        <v>114</v>
      </c>
      <c r="B8" s="35" t="s">
        <v>115</v>
      </c>
      <c r="C8" s="35" t="s">
        <v>116</v>
      </c>
      <c r="D8" s="35" t="s">
        <v>117</v>
      </c>
      <c r="E8" s="35" t="s">
        <v>65</v>
      </c>
      <c r="F8" s="35" t="s">
        <v>118</v>
      </c>
      <c r="G8" s="35" t="s">
        <v>119</v>
      </c>
      <c r="H8" s="35" t="s">
        <v>120</v>
      </c>
      <c r="I8" s="35" t="s">
        <v>70</v>
      </c>
      <c r="J8" s="35" t="s">
        <v>121</v>
      </c>
      <c r="K8" s="35" t="s">
        <v>122</v>
      </c>
      <c r="L8" s="35" t="s">
        <v>27</v>
      </c>
      <c r="M8" s="52">
        <v>37727</v>
      </c>
    </row>
    <row r="9" spans="1:13" s="4" customFormat="1" ht="13.5" customHeight="1" x14ac:dyDescent="0.2">
      <c r="A9" s="35" t="s">
        <v>123</v>
      </c>
      <c r="B9" s="35" t="s">
        <v>124</v>
      </c>
      <c r="C9" s="35" t="s">
        <v>125</v>
      </c>
      <c r="D9" s="35" t="s">
        <v>126</v>
      </c>
      <c r="E9" s="35" t="s">
        <v>127</v>
      </c>
      <c r="F9" s="35" t="s">
        <v>128</v>
      </c>
      <c r="G9" s="35" t="s">
        <v>129</v>
      </c>
      <c r="H9" s="35" t="s">
        <v>130</v>
      </c>
      <c r="I9" s="35" t="s">
        <v>131</v>
      </c>
      <c r="J9" s="35" t="s">
        <v>132</v>
      </c>
      <c r="K9" s="35" t="s">
        <v>133</v>
      </c>
      <c r="L9" s="35" t="s">
        <v>30</v>
      </c>
      <c r="M9" s="52">
        <v>38121</v>
      </c>
    </row>
    <row r="10" spans="1:13" s="4" customFormat="1" ht="13.5" customHeight="1" x14ac:dyDescent="0.2">
      <c r="A10" s="35" t="s">
        <v>134</v>
      </c>
      <c r="B10" s="35" t="s">
        <v>135</v>
      </c>
      <c r="C10" s="35" t="s">
        <v>136</v>
      </c>
      <c r="D10" s="35" t="s">
        <v>137</v>
      </c>
      <c r="E10" s="35" t="s">
        <v>88</v>
      </c>
      <c r="F10" s="35" t="s">
        <v>138</v>
      </c>
      <c r="G10" s="35" t="s">
        <v>139</v>
      </c>
      <c r="H10" s="35" t="s">
        <v>140</v>
      </c>
      <c r="I10" s="35" t="s">
        <v>141</v>
      </c>
      <c r="J10" s="35" t="s">
        <v>142</v>
      </c>
      <c r="K10" s="35" t="s">
        <v>143</v>
      </c>
      <c r="L10" s="35" t="s">
        <v>31</v>
      </c>
      <c r="M10" s="52">
        <v>38669</v>
      </c>
    </row>
    <row r="11" spans="1:13" s="4" customFormat="1" ht="13.5" customHeight="1" x14ac:dyDescent="0.2">
      <c r="A11" s="35" t="s">
        <v>144</v>
      </c>
      <c r="B11" s="35" t="s">
        <v>145</v>
      </c>
      <c r="C11" s="35" t="s">
        <v>146</v>
      </c>
      <c r="D11" s="35" t="s">
        <v>147</v>
      </c>
      <c r="E11" s="35" t="s">
        <v>88</v>
      </c>
      <c r="F11" s="35" t="s">
        <v>148</v>
      </c>
      <c r="G11" s="35" t="s">
        <v>149</v>
      </c>
      <c r="H11" s="35" t="s">
        <v>150</v>
      </c>
      <c r="I11" s="35" t="s">
        <v>131</v>
      </c>
      <c r="J11" s="35" t="s">
        <v>151</v>
      </c>
      <c r="K11" s="35" t="s">
        <v>152</v>
      </c>
      <c r="L11" s="35" t="s">
        <v>27</v>
      </c>
      <c r="M11" s="52">
        <v>36281</v>
      </c>
    </row>
    <row r="12" spans="1:13" s="4" customFormat="1" ht="13.5" customHeight="1" x14ac:dyDescent="0.2">
      <c r="A12" s="35" t="s">
        <v>153</v>
      </c>
      <c r="B12" s="35" t="s">
        <v>154</v>
      </c>
      <c r="C12" s="35" t="s">
        <v>155</v>
      </c>
      <c r="D12" s="35" t="s">
        <v>156</v>
      </c>
      <c r="E12" s="35" t="s">
        <v>157</v>
      </c>
      <c r="F12" s="35" t="s">
        <v>158</v>
      </c>
      <c r="G12" s="35" t="s">
        <v>159</v>
      </c>
      <c r="H12" s="35" t="s">
        <v>160</v>
      </c>
      <c r="I12" s="35" t="s">
        <v>161</v>
      </c>
      <c r="J12" s="35" t="s">
        <v>162</v>
      </c>
      <c r="K12" s="35" t="s">
        <v>163</v>
      </c>
      <c r="L12" s="35" t="s">
        <v>28</v>
      </c>
      <c r="M12" s="52">
        <v>36707</v>
      </c>
    </row>
    <row r="13" spans="1:13" s="4" customFormat="1" ht="13.5" customHeight="1" x14ac:dyDescent="0.2">
      <c r="A13" s="35" t="s">
        <v>164</v>
      </c>
      <c r="B13" s="35" t="s">
        <v>165</v>
      </c>
      <c r="C13" s="35" t="s">
        <v>166</v>
      </c>
      <c r="D13" s="35" t="s">
        <v>167</v>
      </c>
      <c r="E13" s="35" t="s">
        <v>65</v>
      </c>
      <c r="F13" s="35" t="s">
        <v>168</v>
      </c>
      <c r="G13" s="35" t="s">
        <v>98</v>
      </c>
      <c r="H13" s="35" t="s">
        <v>169</v>
      </c>
      <c r="I13" s="35" t="s">
        <v>100</v>
      </c>
      <c r="J13" s="35" t="s">
        <v>170</v>
      </c>
      <c r="K13" s="35" t="s">
        <v>68</v>
      </c>
      <c r="L13" s="35" t="s">
        <v>29</v>
      </c>
      <c r="M13" s="52">
        <v>37021</v>
      </c>
    </row>
    <row r="14" spans="1:13" s="4" customFormat="1" ht="13.5" customHeight="1" x14ac:dyDescent="0.2">
      <c r="A14" s="35" t="s">
        <v>171</v>
      </c>
      <c r="B14" s="35" t="s">
        <v>172</v>
      </c>
      <c r="C14" s="35" t="s">
        <v>173</v>
      </c>
      <c r="D14" s="35" t="s">
        <v>174</v>
      </c>
      <c r="E14" s="35" t="s">
        <v>175</v>
      </c>
      <c r="F14" s="35" t="s">
        <v>176</v>
      </c>
      <c r="G14" s="35" t="s">
        <v>177</v>
      </c>
      <c r="H14" s="35" t="s">
        <v>178</v>
      </c>
      <c r="I14" s="35" t="s">
        <v>179</v>
      </c>
      <c r="J14" s="35" t="s">
        <v>180</v>
      </c>
      <c r="K14" s="35" t="s">
        <v>181</v>
      </c>
      <c r="L14" s="35" t="s">
        <v>30</v>
      </c>
      <c r="M14" s="52">
        <v>37377</v>
      </c>
    </row>
    <row r="15" spans="1:13" s="4" customFormat="1" ht="13.5" customHeight="1" x14ac:dyDescent="0.2">
      <c r="A15" s="35" t="s">
        <v>182</v>
      </c>
      <c r="B15" s="35" t="s">
        <v>183</v>
      </c>
      <c r="C15" s="35" t="s">
        <v>184</v>
      </c>
      <c r="D15" s="35" t="s">
        <v>185</v>
      </c>
      <c r="E15" s="35" t="s">
        <v>127</v>
      </c>
      <c r="F15" s="35" t="s">
        <v>186</v>
      </c>
      <c r="G15" s="35" t="s">
        <v>79</v>
      </c>
      <c r="H15" s="35" t="s">
        <v>187</v>
      </c>
      <c r="I15" s="35" t="s">
        <v>81</v>
      </c>
      <c r="J15" s="35" t="s">
        <v>188</v>
      </c>
      <c r="K15" s="35" t="s">
        <v>189</v>
      </c>
      <c r="L15" s="35" t="s">
        <v>29</v>
      </c>
      <c r="M15" s="52">
        <v>37633</v>
      </c>
    </row>
    <row r="16" spans="1:13" s="4" customFormat="1" ht="13.5" customHeight="1" x14ac:dyDescent="0.2">
      <c r="A16" s="35" t="s">
        <v>190</v>
      </c>
      <c r="B16" s="35" t="s">
        <v>191</v>
      </c>
      <c r="C16" s="35" t="s">
        <v>192</v>
      </c>
      <c r="D16" s="35" t="s">
        <v>193</v>
      </c>
      <c r="E16" s="35" t="s">
        <v>88</v>
      </c>
      <c r="F16" s="35" t="s">
        <v>194</v>
      </c>
      <c r="G16" s="35" t="s">
        <v>195</v>
      </c>
      <c r="H16" s="35" t="s">
        <v>196</v>
      </c>
      <c r="I16" s="35" t="s">
        <v>197</v>
      </c>
      <c r="J16" s="35" t="s">
        <v>198</v>
      </c>
      <c r="K16" s="35" t="s">
        <v>68</v>
      </c>
      <c r="L16" s="35" t="s">
        <v>27</v>
      </c>
      <c r="M16" s="52">
        <v>37727</v>
      </c>
    </row>
    <row r="17" spans="1:13" s="4" customFormat="1" ht="13.5" customHeight="1" x14ac:dyDescent="0.2">
      <c r="A17" s="35" t="s">
        <v>199</v>
      </c>
      <c r="B17" s="35" t="s">
        <v>200</v>
      </c>
      <c r="C17" s="35" t="s">
        <v>201</v>
      </c>
      <c r="D17" s="35" t="s">
        <v>202</v>
      </c>
      <c r="E17" s="35" t="s">
        <v>203</v>
      </c>
      <c r="F17" s="35" t="s">
        <v>204</v>
      </c>
      <c r="G17" s="35" t="s">
        <v>205</v>
      </c>
      <c r="H17" s="35" t="s">
        <v>206</v>
      </c>
      <c r="I17" s="35" t="s">
        <v>207</v>
      </c>
      <c r="J17" s="35" t="s">
        <v>208</v>
      </c>
      <c r="K17" s="35" t="s">
        <v>68</v>
      </c>
      <c r="L17" s="35" t="s">
        <v>30</v>
      </c>
      <c r="M17" s="52">
        <v>38121</v>
      </c>
    </row>
    <row r="18" spans="1:13" s="4" customFormat="1" ht="13.5" customHeight="1" x14ac:dyDescent="0.2">
      <c r="A18" s="35" t="s">
        <v>209</v>
      </c>
      <c r="B18" s="35" t="s">
        <v>210</v>
      </c>
      <c r="C18" s="35" t="s">
        <v>155</v>
      </c>
      <c r="D18" s="35" t="s">
        <v>211</v>
      </c>
      <c r="E18" s="35" t="s">
        <v>65</v>
      </c>
      <c r="F18" s="35" t="s">
        <v>212</v>
      </c>
      <c r="G18" s="35" t="s">
        <v>98</v>
      </c>
      <c r="H18" s="35" t="s">
        <v>213</v>
      </c>
      <c r="I18" s="35" t="s">
        <v>100</v>
      </c>
      <c r="J18" s="35" t="s">
        <v>214</v>
      </c>
      <c r="K18" s="35" t="s">
        <v>215</v>
      </c>
      <c r="L18" s="35" t="s">
        <v>31</v>
      </c>
      <c r="M18" s="52">
        <v>38669</v>
      </c>
    </row>
    <row r="19" spans="1:13" s="4" customFormat="1" ht="13.5" customHeight="1" x14ac:dyDescent="0.2">
      <c r="A19" s="35" t="s">
        <v>216</v>
      </c>
      <c r="B19" s="35" t="s">
        <v>217</v>
      </c>
      <c r="C19" s="35" t="s">
        <v>218</v>
      </c>
      <c r="D19" s="35" t="s">
        <v>219</v>
      </c>
      <c r="E19" s="35" t="s">
        <v>107</v>
      </c>
      <c r="F19" s="35" t="s">
        <v>220</v>
      </c>
      <c r="G19" s="35" t="s">
        <v>221</v>
      </c>
      <c r="H19" s="35" t="s">
        <v>222</v>
      </c>
      <c r="I19" s="35" t="s">
        <v>70</v>
      </c>
      <c r="J19" s="35" t="s">
        <v>223</v>
      </c>
      <c r="K19" s="35" t="s">
        <v>224</v>
      </c>
      <c r="L19" s="35" t="s">
        <v>27</v>
      </c>
      <c r="M19" s="52">
        <v>36281</v>
      </c>
    </row>
    <row r="20" spans="1:13" s="4" customFormat="1" ht="13.5" customHeight="1" x14ac:dyDescent="0.2">
      <c r="A20" s="35" t="s">
        <v>225</v>
      </c>
      <c r="B20" s="35" t="s">
        <v>226</v>
      </c>
      <c r="C20" s="35" t="s">
        <v>227</v>
      </c>
      <c r="D20" s="35" t="s">
        <v>228</v>
      </c>
      <c r="E20" s="35" t="s">
        <v>77</v>
      </c>
      <c r="F20" s="35" t="s">
        <v>229</v>
      </c>
      <c r="G20" s="35" t="s">
        <v>230</v>
      </c>
      <c r="H20" s="35" t="s">
        <v>231</v>
      </c>
      <c r="I20" s="35" t="s">
        <v>131</v>
      </c>
      <c r="J20" s="35" t="s">
        <v>232</v>
      </c>
      <c r="K20" s="35" t="s">
        <v>233</v>
      </c>
      <c r="L20" s="35" t="s">
        <v>28</v>
      </c>
      <c r="M20" s="52">
        <v>36707</v>
      </c>
    </row>
    <row r="21" spans="1:13" s="4" customFormat="1" ht="13.5" customHeight="1" x14ac:dyDescent="0.2">
      <c r="A21" s="35" t="s">
        <v>234</v>
      </c>
      <c r="B21" s="35" t="s">
        <v>235</v>
      </c>
      <c r="C21" s="35" t="s">
        <v>236</v>
      </c>
      <c r="D21" s="35" t="s">
        <v>237</v>
      </c>
      <c r="E21" s="35" t="s">
        <v>175</v>
      </c>
      <c r="F21" s="35" t="s">
        <v>238</v>
      </c>
      <c r="G21" s="35" t="s">
        <v>98</v>
      </c>
      <c r="H21" s="35" t="s">
        <v>239</v>
      </c>
      <c r="I21" s="35" t="s">
        <v>100</v>
      </c>
      <c r="J21" s="35" t="s">
        <v>240</v>
      </c>
      <c r="K21" s="35" t="s">
        <v>241</v>
      </c>
      <c r="L21" s="35" t="s">
        <v>29</v>
      </c>
      <c r="M21" s="52">
        <v>37021</v>
      </c>
    </row>
    <row r="22" spans="1:13" s="4" customFormat="1" ht="13.5" customHeight="1" x14ac:dyDescent="0.2">
      <c r="A22" s="35" t="s">
        <v>242</v>
      </c>
      <c r="B22" s="35" t="s">
        <v>243</v>
      </c>
      <c r="C22" s="35" t="s">
        <v>244</v>
      </c>
      <c r="D22" s="35" t="s">
        <v>245</v>
      </c>
      <c r="E22" s="35" t="s">
        <v>246</v>
      </c>
      <c r="F22" s="35" t="s">
        <v>247</v>
      </c>
      <c r="G22" s="35" t="s">
        <v>248</v>
      </c>
      <c r="H22" s="35" t="s">
        <v>249</v>
      </c>
      <c r="I22" s="35" t="s">
        <v>250</v>
      </c>
      <c r="J22" s="35" t="s">
        <v>251</v>
      </c>
      <c r="K22" s="35" t="s">
        <v>252</v>
      </c>
      <c r="L22" s="35" t="s">
        <v>30</v>
      </c>
      <c r="M22" s="52">
        <v>37377</v>
      </c>
    </row>
    <row r="23" spans="1:13" s="4" customFormat="1" ht="13.5" customHeight="1" x14ac:dyDescent="0.2">
      <c r="A23" s="35" t="s">
        <v>253</v>
      </c>
      <c r="B23" s="35" t="s">
        <v>254</v>
      </c>
      <c r="C23" s="35" t="s">
        <v>255</v>
      </c>
      <c r="D23" s="35" t="s">
        <v>256</v>
      </c>
      <c r="E23" s="35" t="s">
        <v>257</v>
      </c>
      <c r="F23" s="35" t="s">
        <v>258</v>
      </c>
      <c r="G23" s="35" t="s">
        <v>205</v>
      </c>
      <c r="H23" s="35" t="s">
        <v>259</v>
      </c>
      <c r="I23" s="35" t="s">
        <v>207</v>
      </c>
      <c r="J23" s="35" t="s">
        <v>260</v>
      </c>
      <c r="K23" s="35" t="s">
        <v>68</v>
      </c>
      <c r="L23" s="35" t="s">
        <v>27</v>
      </c>
      <c r="M23" s="52">
        <v>36281</v>
      </c>
    </row>
    <row r="24" spans="1:13" s="4" customFormat="1" ht="13.5" customHeight="1" x14ac:dyDescent="0.2">
      <c r="A24" s="35" t="s">
        <v>261</v>
      </c>
      <c r="B24" s="35" t="s">
        <v>262</v>
      </c>
      <c r="C24" s="35" t="s">
        <v>263</v>
      </c>
      <c r="D24" s="35" t="s">
        <v>264</v>
      </c>
      <c r="E24" s="35" t="s">
        <v>265</v>
      </c>
      <c r="F24" s="35" t="s">
        <v>266</v>
      </c>
      <c r="G24" s="35" t="s">
        <v>139</v>
      </c>
      <c r="H24" s="35" t="s">
        <v>267</v>
      </c>
      <c r="I24" s="35" t="s">
        <v>141</v>
      </c>
      <c r="J24" s="35" t="s">
        <v>268</v>
      </c>
      <c r="K24" s="35" t="s">
        <v>269</v>
      </c>
      <c r="L24" s="35" t="s">
        <v>28</v>
      </c>
      <c r="M24" s="52">
        <v>36707</v>
      </c>
    </row>
    <row r="25" spans="1:13" s="4" customFormat="1" ht="13.5" customHeight="1" x14ac:dyDescent="0.2">
      <c r="A25" s="35" t="s">
        <v>270</v>
      </c>
      <c r="B25" s="35" t="s">
        <v>271</v>
      </c>
      <c r="C25" s="35" t="s">
        <v>272</v>
      </c>
      <c r="D25" s="35" t="s">
        <v>273</v>
      </c>
      <c r="E25" s="35" t="s">
        <v>274</v>
      </c>
      <c r="F25" s="35" t="s">
        <v>275</v>
      </c>
      <c r="G25" s="35" t="s">
        <v>276</v>
      </c>
      <c r="H25" s="35" t="s">
        <v>277</v>
      </c>
      <c r="I25" s="35" t="s">
        <v>131</v>
      </c>
      <c r="J25" s="35" t="s">
        <v>278</v>
      </c>
      <c r="K25" s="35" t="s">
        <v>279</v>
      </c>
      <c r="L25" s="35" t="s">
        <v>29</v>
      </c>
      <c r="M25" s="52">
        <v>37021</v>
      </c>
    </row>
    <row r="26" spans="1:13" s="4" customFormat="1" ht="13.5" customHeight="1" x14ac:dyDescent="0.2">
      <c r="A26" s="35" t="s">
        <v>280</v>
      </c>
      <c r="B26" s="35" t="s">
        <v>281</v>
      </c>
      <c r="C26" s="35" t="s">
        <v>63</v>
      </c>
      <c r="D26" s="35" t="s">
        <v>282</v>
      </c>
      <c r="E26" s="35" t="s">
        <v>77</v>
      </c>
      <c r="F26" s="35" t="s">
        <v>283</v>
      </c>
      <c r="G26" s="35" t="s">
        <v>284</v>
      </c>
      <c r="H26" s="35" t="s">
        <v>285</v>
      </c>
      <c r="I26" s="35" t="s">
        <v>111</v>
      </c>
      <c r="J26" s="35" t="s">
        <v>286</v>
      </c>
      <c r="K26" s="35" t="s">
        <v>68</v>
      </c>
      <c r="L26" s="35" t="s">
        <v>30</v>
      </c>
      <c r="M26" s="52">
        <v>37377</v>
      </c>
    </row>
    <row r="27" spans="1:13" s="4" customFormat="1" ht="13.5" customHeight="1" x14ac:dyDescent="0.2">
      <c r="A27" s="35" t="s">
        <v>287</v>
      </c>
      <c r="B27" s="35" t="s">
        <v>288</v>
      </c>
      <c r="C27" s="35" t="s">
        <v>289</v>
      </c>
      <c r="D27" s="35" t="s">
        <v>290</v>
      </c>
      <c r="E27" s="35" t="s">
        <v>127</v>
      </c>
      <c r="F27" s="35" t="s">
        <v>291</v>
      </c>
      <c r="G27" s="35" t="s">
        <v>292</v>
      </c>
      <c r="H27" s="35" t="s">
        <v>293</v>
      </c>
      <c r="I27" s="35" t="s">
        <v>70</v>
      </c>
      <c r="J27" s="35" t="s">
        <v>294</v>
      </c>
      <c r="K27" s="35" t="s">
        <v>295</v>
      </c>
      <c r="L27" s="35" t="s">
        <v>29</v>
      </c>
      <c r="M27" s="52">
        <v>37633</v>
      </c>
    </row>
    <row r="28" spans="1:13" s="4" customFormat="1" ht="13.5" customHeight="1" x14ac:dyDescent="0.2">
      <c r="A28" s="35" t="s">
        <v>296</v>
      </c>
      <c r="B28" s="35" t="s">
        <v>297</v>
      </c>
      <c r="C28" s="35" t="s">
        <v>298</v>
      </c>
      <c r="D28" s="35" t="s">
        <v>299</v>
      </c>
      <c r="E28" s="35" t="s">
        <v>127</v>
      </c>
      <c r="F28" s="35" t="s">
        <v>300</v>
      </c>
      <c r="G28" s="35" t="s">
        <v>230</v>
      </c>
      <c r="H28" s="35" t="s">
        <v>231</v>
      </c>
      <c r="I28" s="35" t="s">
        <v>131</v>
      </c>
      <c r="J28" s="35" t="s">
        <v>301</v>
      </c>
      <c r="K28" s="35" t="s">
        <v>302</v>
      </c>
      <c r="L28" s="35" t="s">
        <v>27</v>
      </c>
      <c r="M28" s="52">
        <v>37727</v>
      </c>
    </row>
    <row r="29" spans="1:13" s="4" customFormat="1" ht="13.5" customHeight="1" x14ac:dyDescent="0.2">
      <c r="A29" s="35" t="s">
        <v>303</v>
      </c>
      <c r="B29" s="35" t="s">
        <v>304</v>
      </c>
      <c r="C29" s="35" t="s">
        <v>305</v>
      </c>
      <c r="D29" s="35" t="s">
        <v>306</v>
      </c>
      <c r="E29" s="35" t="s">
        <v>65</v>
      </c>
      <c r="F29" s="35" t="s">
        <v>307</v>
      </c>
      <c r="G29" s="35" t="s">
        <v>308</v>
      </c>
      <c r="H29" s="35" t="s">
        <v>309</v>
      </c>
      <c r="I29" s="35" t="s">
        <v>310</v>
      </c>
      <c r="J29" s="35" t="s">
        <v>311</v>
      </c>
      <c r="K29" s="35" t="s">
        <v>312</v>
      </c>
      <c r="L29" s="35" t="s">
        <v>30</v>
      </c>
      <c r="M29" s="52">
        <v>38121</v>
      </c>
    </row>
    <row r="30" spans="1:13" s="4" customFormat="1" ht="13.5" customHeight="1" x14ac:dyDescent="0.2">
      <c r="A30" s="35" t="s">
        <v>313</v>
      </c>
      <c r="B30" s="35" t="s">
        <v>314</v>
      </c>
      <c r="C30" s="35" t="s">
        <v>315</v>
      </c>
      <c r="D30" s="35" t="s">
        <v>316</v>
      </c>
      <c r="E30" s="35" t="s">
        <v>246</v>
      </c>
      <c r="F30" s="35" t="s">
        <v>317</v>
      </c>
      <c r="G30" s="35" t="s">
        <v>318</v>
      </c>
      <c r="H30" s="35" t="s">
        <v>319</v>
      </c>
      <c r="I30" s="35" t="s">
        <v>320</v>
      </c>
      <c r="J30" s="35" t="s">
        <v>321</v>
      </c>
      <c r="K30" s="35" t="s">
        <v>322</v>
      </c>
      <c r="L30" s="35" t="s">
        <v>31</v>
      </c>
      <c r="M30" s="52">
        <v>38669</v>
      </c>
    </row>
    <row r="31" spans="1:13" s="4" customFormat="1" ht="13.5" customHeight="1" x14ac:dyDescent="0.2">
      <c r="A31" s="35" t="s">
        <v>323</v>
      </c>
      <c r="B31" s="35" t="s">
        <v>324</v>
      </c>
      <c r="C31" s="35" t="s">
        <v>325</v>
      </c>
      <c r="D31" s="35" t="s">
        <v>326</v>
      </c>
      <c r="E31" s="35" t="s">
        <v>127</v>
      </c>
      <c r="F31" s="35" t="s">
        <v>327</v>
      </c>
      <c r="G31" s="35" t="s">
        <v>328</v>
      </c>
      <c r="H31" s="35" t="s">
        <v>329</v>
      </c>
      <c r="I31" s="35" t="s">
        <v>141</v>
      </c>
      <c r="J31" s="35" t="s">
        <v>330</v>
      </c>
      <c r="K31" s="35" t="s">
        <v>331</v>
      </c>
      <c r="L31" s="35" t="s">
        <v>27</v>
      </c>
      <c r="M31" s="52">
        <v>36281</v>
      </c>
    </row>
    <row r="32" spans="1:13" s="4" customFormat="1" ht="13.5" customHeight="1" x14ac:dyDescent="0.2">
      <c r="A32" s="35" t="s">
        <v>332</v>
      </c>
      <c r="B32" s="35" t="s">
        <v>333</v>
      </c>
      <c r="C32" s="35" t="s">
        <v>334</v>
      </c>
      <c r="D32" s="35" t="s">
        <v>335</v>
      </c>
      <c r="E32" s="35" t="s">
        <v>246</v>
      </c>
      <c r="F32" s="35" t="s">
        <v>336</v>
      </c>
      <c r="G32" s="35" t="s">
        <v>337</v>
      </c>
      <c r="H32" s="35" t="s">
        <v>338</v>
      </c>
      <c r="I32" s="35" t="s">
        <v>141</v>
      </c>
      <c r="J32" s="35" t="s">
        <v>339</v>
      </c>
      <c r="K32" s="35" t="s">
        <v>68</v>
      </c>
      <c r="L32" s="35" t="s">
        <v>28</v>
      </c>
      <c r="M32" s="52">
        <v>36707</v>
      </c>
    </row>
    <row r="33" spans="1:13" s="4" customFormat="1" ht="13.5" customHeight="1" x14ac:dyDescent="0.2">
      <c r="A33" s="35" t="s">
        <v>340</v>
      </c>
      <c r="B33" s="35" t="s">
        <v>341</v>
      </c>
      <c r="C33" s="35" t="s">
        <v>342</v>
      </c>
      <c r="D33" s="35" t="s">
        <v>343</v>
      </c>
      <c r="E33" s="35" t="s">
        <v>203</v>
      </c>
      <c r="F33" s="35" t="s">
        <v>344</v>
      </c>
      <c r="G33" s="35" t="s">
        <v>345</v>
      </c>
      <c r="H33" s="35" t="s">
        <v>346</v>
      </c>
      <c r="I33" s="35" t="s">
        <v>207</v>
      </c>
      <c r="J33" s="35" t="s">
        <v>347</v>
      </c>
      <c r="K33" s="35" t="s">
        <v>68</v>
      </c>
      <c r="L33" s="35" t="s">
        <v>29</v>
      </c>
      <c r="M33" s="52">
        <v>37021</v>
      </c>
    </row>
    <row r="34" spans="1:13" s="4" customFormat="1" ht="13.5" customHeight="1" x14ac:dyDescent="0.2">
      <c r="A34" s="35" t="s">
        <v>348</v>
      </c>
      <c r="B34" s="35" t="s">
        <v>349</v>
      </c>
      <c r="C34" s="35" t="s">
        <v>350</v>
      </c>
      <c r="D34" s="35" t="s">
        <v>351</v>
      </c>
      <c r="E34" s="35" t="s">
        <v>127</v>
      </c>
      <c r="F34" s="35" t="s">
        <v>352</v>
      </c>
      <c r="G34" s="35" t="s">
        <v>353</v>
      </c>
      <c r="H34" s="35" t="s">
        <v>354</v>
      </c>
      <c r="I34" s="35" t="s">
        <v>355</v>
      </c>
      <c r="J34" s="35" t="s">
        <v>356</v>
      </c>
      <c r="K34" s="35" t="s">
        <v>68</v>
      </c>
      <c r="L34" s="35" t="s">
        <v>30</v>
      </c>
      <c r="M34" s="52">
        <v>37377</v>
      </c>
    </row>
    <row r="35" spans="1:13" s="4" customFormat="1" ht="13.5" customHeight="1" x14ac:dyDescent="0.2">
      <c r="A35" s="35" t="s">
        <v>357</v>
      </c>
      <c r="B35" s="35" t="s">
        <v>358</v>
      </c>
      <c r="C35" s="35" t="s">
        <v>359</v>
      </c>
      <c r="D35" s="35" t="s">
        <v>360</v>
      </c>
      <c r="E35" s="35" t="s">
        <v>88</v>
      </c>
      <c r="F35" s="35" t="s">
        <v>361</v>
      </c>
      <c r="G35" s="35" t="s">
        <v>362</v>
      </c>
      <c r="H35" s="35" t="s">
        <v>363</v>
      </c>
      <c r="I35" s="35" t="s">
        <v>364</v>
      </c>
      <c r="J35" s="35" t="s">
        <v>365</v>
      </c>
      <c r="K35" s="35" t="s">
        <v>366</v>
      </c>
      <c r="L35" s="35" t="s">
        <v>29</v>
      </c>
      <c r="M35" s="52">
        <v>37633</v>
      </c>
    </row>
    <row r="36" spans="1:13" s="4" customFormat="1" ht="13.5" customHeight="1" x14ac:dyDescent="0.2">
      <c r="A36" s="35" t="s">
        <v>367</v>
      </c>
      <c r="B36" s="35" t="s">
        <v>368</v>
      </c>
      <c r="C36" s="35" t="s">
        <v>369</v>
      </c>
      <c r="D36" s="35" t="s">
        <v>370</v>
      </c>
      <c r="E36" s="35" t="s">
        <v>265</v>
      </c>
      <c r="F36" s="35" t="s">
        <v>371</v>
      </c>
      <c r="G36" s="35" t="s">
        <v>372</v>
      </c>
      <c r="H36" s="35" t="s">
        <v>373</v>
      </c>
      <c r="I36" s="35" t="s">
        <v>207</v>
      </c>
      <c r="J36" s="35" t="s">
        <v>374</v>
      </c>
      <c r="K36" s="35" t="s">
        <v>375</v>
      </c>
      <c r="L36" s="35" t="s">
        <v>27</v>
      </c>
      <c r="M36" s="52">
        <v>37727</v>
      </c>
    </row>
    <row r="37" spans="1:13" s="4" customFormat="1" ht="13.5" customHeight="1" x14ac:dyDescent="0.2">
      <c r="A37" s="35" t="s">
        <v>376</v>
      </c>
      <c r="B37" s="35" t="s">
        <v>377</v>
      </c>
      <c r="C37" s="35" t="s">
        <v>378</v>
      </c>
      <c r="D37" s="35" t="s">
        <v>379</v>
      </c>
      <c r="E37" s="35" t="s">
        <v>96</v>
      </c>
      <c r="F37" s="35" t="s">
        <v>380</v>
      </c>
      <c r="G37" s="35" t="s">
        <v>381</v>
      </c>
      <c r="H37" s="35" t="s">
        <v>382</v>
      </c>
      <c r="I37" s="35" t="s">
        <v>364</v>
      </c>
      <c r="J37" s="35" t="s">
        <v>383</v>
      </c>
      <c r="K37" s="35" t="s">
        <v>384</v>
      </c>
      <c r="L37" s="35" t="s">
        <v>30</v>
      </c>
      <c r="M37" s="52">
        <v>38121</v>
      </c>
    </row>
    <row r="38" spans="1:13" s="4" customFormat="1" ht="13.5" customHeight="1" x14ac:dyDescent="0.2">
      <c r="A38" s="35" t="s">
        <v>385</v>
      </c>
      <c r="B38" s="35" t="s">
        <v>386</v>
      </c>
      <c r="C38" s="35" t="s">
        <v>387</v>
      </c>
      <c r="D38" s="35" t="s">
        <v>388</v>
      </c>
      <c r="E38" s="35" t="s">
        <v>96</v>
      </c>
      <c r="F38" s="35" t="s">
        <v>389</v>
      </c>
      <c r="G38" s="35" t="s">
        <v>390</v>
      </c>
      <c r="H38" s="35" t="s">
        <v>391</v>
      </c>
      <c r="I38" s="35" t="s">
        <v>355</v>
      </c>
      <c r="J38" s="35" t="s">
        <v>392</v>
      </c>
      <c r="K38" s="35" t="s">
        <v>393</v>
      </c>
      <c r="L38" s="35" t="s">
        <v>31</v>
      </c>
      <c r="M38" s="52">
        <v>38669</v>
      </c>
    </row>
    <row r="39" spans="1:13" s="4" customFormat="1" ht="13.5" customHeight="1" x14ac:dyDescent="0.2">
      <c r="A39" s="35" t="s">
        <v>394</v>
      </c>
      <c r="B39" s="35" t="s">
        <v>395</v>
      </c>
      <c r="C39" s="35" t="s">
        <v>396</v>
      </c>
      <c r="D39" s="35" t="s">
        <v>397</v>
      </c>
      <c r="E39" s="35" t="s">
        <v>398</v>
      </c>
      <c r="F39" s="35" t="s">
        <v>399</v>
      </c>
      <c r="G39" s="35" t="s">
        <v>400</v>
      </c>
      <c r="H39" s="35" t="s">
        <v>68</v>
      </c>
      <c r="I39" s="35" t="s">
        <v>401</v>
      </c>
      <c r="J39" s="35" t="s">
        <v>402</v>
      </c>
      <c r="K39" s="35" t="s">
        <v>403</v>
      </c>
      <c r="L39" s="35" t="s">
        <v>27</v>
      </c>
      <c r="M39" s="52">
        <v>36281</v>
      </c>
    </row>
    <row r="40" spans="1:13" s="4" customFormat="1" ht="13.5" customHeight="1" x14ac:dyDescent="0.2">
      <c r="A40" s="35" t="s">
        <v>404</v>
      </c>
      <c r="B40" s="35" t="s">
        <v>405</v>
      </c>
      <c r="C40" s="35" t="s">
        <v>406</v>
      </c>
      <c r="D40" s="35" t="s">
        <v>407</v>
      </c>
      <c r="E40" s="35" t="s">
        <v>127</v>
      </c>
      <c r="F40" s="35" t="s">
        <v>408</v>
      </c>
      <c r="G40" s="35" t="s">
        <v>409</v>
      </c>
      <c r="H40" s="35" t="s">
        <v>410</v>
      </c>
      <c r="I40" s="35" t="s">
        <v>100</v>
      </c>
      <c r="J40" s="35" t="s">
        <v>411</v>
      </c>
      <c r="K40" s="35" t="s">
        <v>68</v>
      </c>
      <c r="L40" s="35" t="s">
        <v>28</v>
      </c>
      <c r="M40" s="52">
        <v>36707</v>
      </c>
    </row>
    <row r="41" spans="1:13" s="4" customFormat="1" ht="13.5" customHeight="1" x14ac:dyDescent="0.2">
      <c r="A41" s="35" t="s">
        <v>412</v>
      </c>
      <c r="B41" s="35" t="s">
        <v>413</v>
      </c>
      <c r="C41" s="35" t="s">
        <v>414</v>
      </c>
      <c r="D41" s="35" t="s">
        <v>415</v>
      </c>
      <c r="E41" s="35" t="s">
        <v>203</v>
      </c>
      <c r="F41" s="35" t="s">
        <v>416</v>
      </c>
      <c r="G41" s="35" t="s">
        <v>417</v>
      </c>
      <c r="H41" s="35" t="s">
        <v>418</v>
      </c>
      <c r="I41" s="35" t="s">
        <v>70</v>
      </c>
      <c r="J41" s="35" t="s">
        <v>419</v>
      </c>
      <c r="K41" s="35" t="s">
        <v>68</v>
      </c>
      <c r="L41" s="35" t="s">
        <v>29</v>
      </c>
      <c r="M41" s="52">
        <v>37021</v>
      </c>
    </row>
    <row r="42" spans="1:13" s="4" customFormat="1" ht="13.5" customHeight="1" x14ac:dyDescent="0.2">
      <c r="A42" s="35" t="s">
        <v>420</v>
      </c>
      <c r="B42" s="35" t="s">
        <v>421</v>
      </c>
      <c r="C42" s="35" t="s">
        <v>422</v>
      </c>
      <c r="D42" s="35" t="s">
        <v>423</v>
      </c>
      <c r="E42" s="35" t="s">
        <v>96</v>
      </c>
      <c r="F42" s="35" t="s">
        <v>424</v>
      </c>
      <c r="G42" s="35" t="s">
        <v>425</v>
      </c>
      <c r="H42" s="35" t="s">
        <v>426</v>
      </c>
      <c r="I42" s="35" t="s">
        <v>131</v>
      </c>
      <c r="J42" s="35" t="s">
        <v>427</v>
      </c>
      <c r="K42" s="35" t="s">
        <v>428</v>
      </c>
      <c r="L42" s="35" t="s">
        <v>30</v>
      </c>
      <c r="M42" s="52">
        <v>37377</v>
      </c>
    </row>
    <row r="43" spans="1:13" s="4" customFormat="1" ht="13.5" customHeight="1" x14ac:dyDescent="0.2">
      <c r="A43" s="35" t="s">
        <v>429</v>
      </c>
      <c r="B43" s="35" t="s">
        <v>430</v>
      </c>
      <c r="C43" s="35" t="s">
        <v>431</v>
      </c>
      <c r="D43" s="35" t="s">
        <v>432</v>
      </c>
      <c r="E43" s="35" t="s">
        <v>246</v>
      </c>
      <c r="F43" s="35" t="s">
        <v>433</v>
      </c>
      <c r="G43" s="35" t="s">
        <v>434</v>
      </c>
      <c r="H43" s="35" t="s">
        <v>435</v>
      </c>
      <c r="I43" s="35" t="s">
        <v>131</v>
      </c>
      <c r="J43" s="35" t="s">
        <v>436</v>
      </c>
      <c r="K43" s="35" t="s">
        <v>437</v>
      </c>
      <c r="L43" s="35" t="s">
        <v>27</v>
      </c>
      <c r="M43" s="52">
        <v>36281</v>
      </c>
    </row>
    <row r="44" spans="1:13" s="4" customFormat="1" ht="13.5" customHeight="1" x14ac:dyDescent="0.2">
      <c r="A44" s="35" t="s">
        <v>438</v>
      </c>
      <c r="B44" s="35" t="s">
        <v>439</v>
      </c>
      <c r="C44" s="35" t="s">
        <v>387</v>
      </c>
      <c r="D44" s="35" t="s">
        <v>440</v>
      </c>
      <c r="E44" s="35" t="s">
        <v>441</v>
      </c>
      <c r="F44" s="35" t="s">
        <v>442</v>
      </c>
      <c r="G44" s="35" t="s">
        <v>443</v>
      </c>
      <c r="H44" s="35" t="s">
        <v>444</v>
      </c>
      <c r="I44" s="35" t="s">
        <v>161</v>
      </c>
      <c r="J44" s="35" t="s">
        <v>445</v>
      </c>
      <c r="K44" s="35" t="s">
        <v>446</v>
      </c>
      <c r="L44" s="35" t="s">
        <v>28</v>
      </c>
      <c r="M44" s="52">
        <v>36707</v>
      </c>
    </row>
    <row r="45" spans="1:13" s="4" customFormat="1" ht="13.5" customHeight="1" x14ac:dyDescent="0.2">
      <c r="A45" s="35" t="s">
        <v>447</v>
      </c>
      <c r="B45" s="35" t="s">
        <v>448</v>
      </c>
      <c r="C45" s="35" t="s">
        <v>449</v>
      </c>
      <c r="D45" s="35" t="s">
        <v>450</v>
      </c>
      <c r="E45" s="35" t="s">
        <v>127</v>
      </c>
      <c r="F45" s="35" t="s">
        <v>451</v>
      </c>
      <c r="G45" s="35" t="s">
        <v>452</v>
      </c>
      <c r="H45" s="35" t="s">
        <v>453</v>
      </c>
      <c r="I45" s="35" t="s">
        <v>355</v>
      </c>
      <c r="J45" s="35" t="s">
        <v>454</v>
      </c>
      <c r="K45" s="35" t="s">
        <v>455</v>
      </c>
      <c r="L45" s="35" t="s">
        <v>29</v>
      </c>
      <c r="M45" s="52">
        <v>37021</v>
      </c>
    </row>
    <row r="46" spans="1:13" s="4" customFormat="1" ht="13.5" customHeight="1" x14ac:dyDescent="0.2">
      <c r="A46" s="35" t="s">
        <v>456</v>
      </c>
      <c r="B46" s="35" t="s">
        <v>457</v>
      </c>
      <c r="C46" s="35" t="s">
        <v>458</v>
      </c>
      <c r="D46" s="35" t="s">
        <v>459</v>
      </c>
      <c r="E46" s="35" t="s">
        <v>65</v>
      </c>
      <c r="F46" s="35" t="s">
        <v>460</v>
      </c>
      <c r="G46" s="35" t="s">
        <v>461</v>
      </c>
      <c r="H46" s="35" t="s">
        <v>462</v>
      </c>
      <c r="I46" s="35" t="s">
        <v>70</v>
      </c>
      <c r="J46" s="35" t="s">
        <v>463</v>
      </c>
      <c r="K46" s="35" t="s">
        <v>464</v>
      </c>
      <c r="L46" s="35" t="s">
        <v>30</v>
      </c>
      <c r="M46" s="52">
        <v>37377</v>
      </c>
    </row>
    <row r="47" spans="1:13" s="4" customFormat="1" ht="13.5" customHeight="1" x14ac:dyDescent="0.2">
      <c r="A47" s="35" t="s">
        <v>465</v>
      </c>
      <c r="B47" s="35" t="s">
        <v>466</v>
      </c>
      <c r="C47" s="35" t="s">
        <v>467</v>
      </c>
      <c r="D47" s="35" t="s">
        <v>468</v>
      </c>
      <c r="E47" s="35" t="s">
        <v>88</v>
      </c>
      <c r="F47" s="35" t="s">
        <v>469</v>
      </c>
      <c r="G47" s="35" t="s">
        <v>470</v>
      </c>
      <c r="H47" s="35" t="s">
        <v>471</v>
      </c>
      <c r="I47" s="35" t="s">
        <v>355</v>
      </c>
      <c r="J47" s="35" t="s">
        <v>472</v>
      </c>
      <c r="K47" s="35" t="s">
        <v>68</v>
      </c>
      <c r="L47" s="35" t="s">
        <v>29</v>
      </c>
      <c r="M47" s="52">
        <v>37633</v>
      </c>
    </row>
    <row r="48" spans="1:13" s="4" customFormat="1" ht="13.5" customHeight="1" x14ac:dyDescent="0.2">
      <c r="A48" s="35" t="s">
        <v>473</v>
      </c>
      <c r="B48" s="35" t="s">
        <v>474</v>
      </c>
      <c r="C48" s="35" t="s">
        <v>378</v>
      </c>
      <c r="D48" s="35" t="s">
        <v>475</v>
      </c>
      <c r="E48" s="35" t="s">
        <v>265</v>
      </c>
      <c r="F48" s="35" t="s">
        <v>476</v>
      </c>
      <c r="G48" s="35" t="s">
        <v>477</v>
      </c>
      <c r="H48" s="35" t="s">
        <v>478</v>
      </c>
      <c r="I48" s="35" t="s">
        <v>364</v>
      </c>
      <c r="J48" s="35" t="s">
        <v>479</v>
      </c>
      <c r="K48" s="35" t="s">
        <v>480</v>
      </c>
      <c r="L48" s="35" t="s">
        <v>27</v>
      </c>
      <c r="M48" s="52">
        <v>37727</v>
      </c>
    </row>
    <row r="49" spans="1:13" s="4" customFormat="1" ht="13.5" customHeight="1" x14ac:dyDescent="0.2">
      <c r="A49" s="35" t="s">
        <v>481</v>
      </c>
      <c r="B49" s="35" t="s">
        <v>482</v>
      </c>
      <c r="C49" s="35" t="s">
        <v>483</v>
      </c>
      <c r="D49" s="35" t="s">
        <v>484</v>
      </c>
      <c r="E49" s="35" t="s">
        <v>88</v>
      </c>
      <c r="F49" s="35" t="s">
        <v>485</v>
      </c>
      <c r="G49" s="35" t="s">
        <v>486</v>
      </c>
      <c r="H49" s="35" t="s">
        <v>487</v>
      </c>
      <c r="I49" s="35" t="s">
        <v>364</v>
      </c>
      <c r="J49" s="35" t="s">
        <v>488</v>
      </c>
      <c r="K49" s="35" t="s">
        <v>489</v>
      </c>
      <c r="L49" s="35" t="s">
        <v>30</v>
      </c>
      <c r="M49" s="52">
        <v>38121</v>
      </c>
    </row>
    <row r="50" spans="1:13" s="4" customFormat="1" ht="13.5" customHeight="1" x14ac:dyDescent="0.2">
      <c r="A50" s="35" t="s">
        <v>490</v>
      </c>
      <c r="B50" s="35" t="s">
        <v>491</v>
      </c>
      <c r="C50" s="35" t="s">
        <v>492</v>
      </c>
      <c r="D50" s="35" t="s">
        <v>493</v>
      </c>
      <c r="E50" s="35" t="s">
        <v>246</v>
      </c>
      <c r="F50" s="35" t="s">
        <v>494</v>
      </c>
      <c r="G50" s="35" t="s">
        <v>495</v>
      </c>
      <c r="H50" s="35" t="s">
        <v>496</v>
      </c>
      <c r="I50" s="35" t="s">
        <v>355</v>
      </c>
      <c r="J50" s="35" t="s">
        <v>497</v>
      </c>
      <c r="K50" s="35" t="s">
        <v>498</v>
      </c>
      <c r="L50" s="35" t="s">
        <v>31</v>
      </c>
      <c r="M50" s="52">
        <v>38669</v>
      </c>
    </row>
    <row r="51" spans="1:13" s="4" customFormat="1" ht="13.5" customHeight="1" x14ac:dyDescent="0.2">
      <c r="A51" s="35" t="s">
        <v>499</v>
      </c>
      <c r="B51" s="35" t="s">
        <v>500</v>
      </c>
      <c r="C51" s="35" t="s">
        <v>501</v>
      </c>
      <c r="D51" s="35" t="s">
        <v>502</v>
      </c>
      <c r="E51" s="35" t="s">
        <v>127</v>
      </c>
      <c r="F51" s="35" t="s">
        <v>503</v>
      </c>
      <c r="G51" s="35" t="s">
        <v>504</v>
      </c>
      <c r="H51" s="35" t="s">
        <v>505</v>
      </c>
      <c r="I51" s="35" t="s">
        <v>310</v>
      </c>
      <c r="J51" s="35" t="s">
        <v>506</v>
      </c>
      <c r="K51" s="35" t="s">
        <v>507</v>
      </c>
      <c r="L51" s="35" t="s">
        <v>27</v>
      </c>
      <c r="M51" s="52">
        <v>36281</v>
      </c>
    </row>
    <row r="52" spans="1:13" s="4" customFormat="1" ht="13.5" customHeight="1" x14ac:dyDescent="0.2">
      <c r="A52" s="35" t="s">
        <v>508</v>
      </c>
      <c r="B52" s="35" t="s">
        <v>509</v>
      </c>
      <c r="C52" s="35" t="s">
        <v>510</v>
      </c>
      <c r="D52" s="35" t="s">
        <v>511</v>
      </c>
      <c r="E52" s="35" t="s">
        <v>175</v>
      </c>
      <c r="F52" s="35" t="s">
        <v>512</v>
      </c>
      <c r="G52" s="35" t="s">
        <v>513</v>
      </c>
      <c r="H52" s="35" t="s">
        <v>514</v>
      </c>
      <c r="I52" s="35" t="s">
        <v>515</v>
      </c>
      <c r="J52" s="35" t="s">
        <v>516</v>
      </c>
      <c r="K52" s="35" t="s">
        <v>517</v>
      </c>
      <c r="L52" s="35" t="s">
        <v>28</v>
      </c>
      <c r="M52" s="52">
        <v>36707</v>
      </c>
    </row>
    <row r="53" spans="1:13" s="4" customFormat="1" ht="13.5" customHeight="1" x14ac:dyDescent="0.2">
      <c r="A53" s="35" t="s">
        <v>518</v>
      </c>
      <c r="B53" s="35" t="s">
        <v>519</v>
      </c>
      <c r="C53" s="35" t="s">
        <v>520</v>
      </c>
      <c r="D53" s="35" t="s">
        <v>521</v>
      </c>
      <c r="E53" s="35" t="s">
        <v>441</v>
      </c>
      <c r="F53" s="35" t="s">
        <v>522</v>
      </c>
      <c r="G53" s="35" t="s">
        <v>523</v>
      </c>
      <c r="H53" s="35" t="s">
        <v>524</v>
      </c>
      <c r="I53" s="35" t="s">
        <v>161</v>
      </c>
      <c r="J53" s="35" t="s">
        <v>525</v>
      </c>
      <c r="K53" s="35" t="s">
        <v>526</v>
      </c>
      <c r="L53" s="35" t="s">
        <v>29</v>
      </c>
      <c r="M53" s="52">
        <v>37021</v>
      </c>
    </row>
    <row r="54" spans="1:13" s="4" customFormat="1" ht="13.5" customHeight="1" x14ac:dyDescent="0.2">
      <c r="A54" s="35" t="s">
        <v>527</v>
      </c>
      <c r="B54" s="35" t="s">
        <v>528</v>
      </c>
      <c r="C54" s="35" t="s">
        <v>529</v>
      </c>
      <c r="D54" s="35" t="s">
        <v>530</v>
      </c>
      <c r="E54" s="35" t="s">
        <v>441</v>
      </c>
      <c r="F54" s="35" t="s">
        <v>531</v>
      </c>
      <c r="G54" s="35" t="s">
        <v>532</v>
      </c>
      <c r="H54" s="35" t="s">
        <v>533</v>
      </c>
      <c r="I54" s="35" t="s">
        <v>70</v>
      </c>
      <c r="J54" s="35" t="s">
        <v>534</v>
      </c>
      <c r="K54" s="35" t="s">
        <v>68</v>
      </c>
      <c r="L54" s="35" t="s">
        <v>30</v>
      </c>
      <c r="M54" s="52">
        <v>37377</v>
      </c>
    </row>
    <row r="55" spans="1:13" s="4" customFormat="1" ht="13.5" customHeight="1" x14ac:dyDescent="0.2">
      <c r="A55" s="35" t="s">
        <v>535</v>
      </c>
      <c r="B55" s="35" t="s">
        <v>536</v>
      </c>
      <c r="C55" s="35" t="s">
        <v>537</v>
      </c>
      <c r="D55" s="35" t="s">
        <v>538</v>
      </c>
      <c r="E55" s="35" t="s">
        <v>203</v>
      </c>
      <c r="F55" s="35" t="s">
        <v>539</v>
      </c>
      <c r="G55" s="35" t="s">
        <v>98</v>
      </c>
      <c r="H55" s="35" t="s">
        <v>540</v>
      </c>
      <c r="I55" s="35" t="s">
        <v>100</v>
      </c>
      <c r="J55" s="35" t="s">
        <v>541</v>
      </c>
      <c r="K55" s="35" t="s">
        <v>542</v>
      </c>
      <c r="L55" s="35" t="s">
        <v>29</v>
      </c>
      <c r="M55" s="52">
        <v>37633</v>
      </c>
    </row>
    <row r="56" spans="1:13" s="4" customFormat="1" ht="13.5" customHeight="1" x14ac:dyDescent="0.2">
      <c r="A56" s="35" t="s">
        <v>543</v>
      </c>
      <c r="B56" s="35" t="s">
        <v>544</v>
      </c>
      <c r="C56" s="35" t="s">
        <v>545</v>
      </c>
      <c r="D56" s="35" t="s">
        <v>546</v>
      </c>
      <c r="E56" s="35" t="s">
        <v>547</v>
      </c>
      <c r="F56" s="35" t="s">
        <v>548</v>
      </c>
      <c r="G56" s="35" t="s">
        <v>177</v>
      </c>
      <c r="H56" s="35" t="s">
        <v>178</v>
      </c>
      <c r="I56" s="35" t="s">
        <v>179</v>
      </c>
      <c r="J56" s="35" t="s">
        <v>549</v>
      </c>
      <c r="K56" s="35" t="s">
        <v>550</v>
      </c>
      <c r="L56" s="35" t="s">
        <v>27</v>
      </c>
      <c r="M56" s="52">
        <v>37727</v>
      </c>
    </row>
    <row r="57" spans="1:13" s="4" customFormat="1" ht="13.5" customHeight="1" x14ac:dyDescent="0.2">
      <c r="A57" s="35" t="s">
        <v>551</v>
      </c>
      <c r="B57" s="35" t="s">
        <v>552</v>
      </c>
      <c r="C57" s="35" t="s">
        <v>553</v>
      </c>
      <c r="D57" s="35" t="s">
        <v>554</v>
      </c>
      <c r="E57" s="35" t="s">
        <v>96</v>
      </c>
      <c r="F57" s="35" t="s">
        <v>555</v>
      </c>
      <c r="G57" s="35" t="s">
        <v>556</v>
      </c>
      <c r="H57" s="35" t="s">
        <v>557</v>
      </c>
      <c r="I57" s="35" t="s">
        <v>355</v>
      </c>
      <c r="J57" s="35" t="s">
        <v>558</v>
      </c>
      <c r="K57" s="35" t="s">
        <v>559</v>
      </c>
      <c r="L57" s="35" t="s">
        <v>30</v>
      </c>
      <c r="M57" s="52">
        <v>38121</v>
      </c>
    </row>
    <row r="58" spans="1:13" s="4" customFormat="1" ht="13.5" customHeight="1" x14ac:dyDescent="0.2">
      <c r="A58" s="35" t="s">
        <v>560</v>
      </c>
      <c r="B58" s="35" t="s">
        <v>561</v>
      </c>
      <c r="C58" s="35" t="s">
        <v>562</v>
      </c>
      <c r="D58" s="35" t="s">
        <v>563</v>
      </c>
      <c r="E58" s="35" t="s">
        <v>77</v>
      </c>
      <c r="F58" s="35" t="s">
        <v>564</v>
      </c>
      <c r="G58" s="35" t="s">
        <v>565</v>
      </c>
      <c r="H58" s="35" t="s">
        <v>566</v>
      </c>
      <c r="I58" s="35" t="s">
        <v>70</v>
      </c>
      <c r="J58" s="35" t="s">
        <v>567</v>
      </c>
      <c r="K58" s="35" t="s">
        <v>568</v>
      </c>
      <c r="L58" s="35" t="s">
        <v>31</v>
      </c>
      <c r="M58" s="52">
        <v>38669</v>
      </c>
    </row>
    <row r="59" spans="1:13" s="4" customFormat="1" ht="13.5" customHeight="1" x14ac:dyDescent="0.2">
      <c r="A59" s="35" t="s">
        <v>569</v>
      </c>
      <c r="B59" s="35" t="s">
        <v>570</v>
      </c>
      <c r="C59" s="35" t="s">
        <v>571</v>
      </c>
      <c r="D59" s="35" t="s">
        <v>572</v>
      </c>
      <c r="E59" s="35" t="s">
        <v>77</v>
      </c>
      <c r="F59" s="35" t="s">
        <v>573</v>
      </c>
      <c r="G59" s="35" t="s">
        <v>574</v>
      </c>
      <c r="H59" s="35" t="s">
        <v>575</v>
      </c>
      <c r="I59" s="35" t="s">
        <v>131</v>
      </c>
      <c r="J59" s="35" t="s">
        <v>576</v>
      </c>
      <c r="K59" s="35" t="s">
        <v>577</v>
      </c>
      <c r="L59" s="35" t="s">
        <v>27</v>
      </c>
      <c r="M59" s="52">
        <v>36281</v>
      </c>
    </row>
    <row r="60" spans="1:13" s="4" customFormat="1" ht="13.5" customHeight="1" x14ac:dyDescent="0.2">
      <c r="A60" s="35" t="s">
        <v>578</v>
      </c>
      <c r="B60" s="35" t="s">
        <v>579</v>
      </c>
      <c r="C60" s="35" t="s">
        <v>580</v>
      </c>
      <c r="D60" s="35" t="s">
        <v>581</v>
      </c>
      <c r="E60" s="35" t="s">
        <v>96</v>
      </c>
      <c r="F60" s="35" t="s">
        <v>582</v>
      </c>
      <c r="G60" s="35" t="s">
        <v>79</v>
      </c>
      <c r="H60" s="35" t="s">
        <v>583</v>
      </c>
      <c r="I60" s="35" t="s">
        <v>81</v>
      </c>
      <c r="J60" s="35" t="s">
        <v>584</v>
      </c>
      <c r="K60" s="35" t="s">
        <v>585</v>
      </c>
      <c r="L60" s="35" t="s">
        <v>28</v>
      </c>
      <c r="M60" s="52">
        <v>36707</v>
      </c>
    </row>
    <row r="61" spans="1:13" s="4" customFormat="1" ht="13.5" customHeight="1" x14ac:dyDescent="0.2">
      <c r="A61" s="35" t="s">
        <v>586</v>
      </c>
      <c r="B61" s="35" t="s">
        <v>587</v>
      </c>
      <c r="C61" s="35" t="s">
        <v>588</v>
      </c>
      <c r="D61" s="35" t="s">
        <v>589</v>
      </c>
      <c r="E61" s="35" t="s">
        <v>246</v>
      </c>
      <c r="F61" s="35" t="s">
        <v>590</v>
      </c>
      <c r="G61" s="35" t="s">
        <v>591</v>
      </c>
      <c r="H61" s="35" t="s">
        <v>592</v>
      </c>
      <c r="I61" s="35" t="s">
        <v>250</v>
      </c>
      <c r="J61" s="35" t="s">
        <v>593</v>
      </c>
      <c r="K61" s="35" t="s">
        <v>594</v>
      </c>
      <c r="L61" s="35" t="s">
        <v>29</v>
      </c>
      <c r="M61" s="52">
        <v>37021</v>
      </c>
    </row>
    <row r="62" spans="1:13" s="4" customFormat="1" ht="13.5" customHeight="1" x14ac:dyDescent="0.2">
      <c r="A62" s="35" t="s">
        <v>595</v>
      </c>
      <c r="B62" s="35" t="s">
        <v>596</v>
      </c>
      <c r="C62" s="35" t="s">
        <v>597</v>
      </c>
      <c r="D62" s="35" t="s">
        <v>598</v>
      </c>
      <c r="E62" s="35" t="s">
        <v>65</v>
      </c>
      <c r="F62" s="35" t="s">
        <v>599</v>
      </c>
      <c r="G62" s="35" t="s">
        <v>318</v>
      </c>
      <c r="H62" s="35" t="s">
        <v>600</v>
      </c>
      <c r="I62" s="35" t="s">
        <v>320</v>
      </c>
      <c r="J62" s="35" t="s">
        <v>601</v>
      </c>
      <c r="K62" s="35" t="s">
        <v>68</v>
      </c>
      <c r="L62" s="35" t="s">
        <v>30</v>
      </c>
      <c r="M62" s="52">
        <v>37377</v>
      </c>
    </row>
    <row r="63" spans="1:13" s="4" customFormat="1" ht="13.5" customHeight="1" x14ac:dyDescent="0.2">
      <c r="A63" s="35" t="s">
        <v>602</v>
      </c>
      <c r="B63" s="35" t="s">
        <v>603</v>
      </c>
      <c r="C63" s="35" t="s">
        <v>604</v>
      </c>
      <c r="D63" s="35" t="s">
        <v>605</v>
      </c>
      <c r="E63" s="35" t="s">
        <v>265</v>
      </c>
      <c r="F63" s="35" t="s">
        <v>606</v>
      </c>
      <c r="G63" s="35" t="s">
        <v>372</v>
      </c>
      <c r="H63" s="35" t="s">
        <v>607</v>
      </c>
      <c r="I63" s="35" t="s">
        <v>207</v>
      </c>
      <c r="J63" s="35" t="s">
        <v>608</v>
      </c>
      <c r="K63" s="35" t="s">
        <v>609</v>
      </c>
      <c r="L63" s="35" t="s">
        <v>27</v>
      </c>
      <c r="M63" s="52">
        <v>36281</v>
      </c>
    </row>
    <row r="64" spans="1:13" s="4" customFormat="1" ht="13.5" customHeight="1" x14ac:dyDescent="0.2">
      <c r="A64" s="35" t="s">
        <v>610</v>
      </c>
      <c r="B64" s="35" t="s">
        <v>611</v>
      </c>
      <c r="C64" s="35" t="s">
        <v>612</v>
      </c>
      <c r="D64" s="35" t="s">
        <v>613</v>
      </c>
      <c r="E64" s="35" t="s">
        <v>257</v>
      </c>
      <c r="F64" s="35" t="s">
        <v>614</v>
      </c>
      <c r="G64" s="35" t="s">
        <v>205</v>
      </c>
      <c r="H64" s="35" t="s">
        <v>615</v>
      </c>
      <c r="I64" s="35" t="s">
        <v>207</v>
      </c>
      <c r="J64" s="35" t="s">
        <v>616</v>
      </c>
      <c r="K64" s="35" t="s">
        <v>68</v>
      </c>
      <c r="L64" s="35" t="s">
        <v>28</v>
      </c>
      <c r="M64" s="52">
        <v>36707</v>
      </c>
    </row>
    <row r="65" spans="1:13" s="4" customFormat="1" ht="13.5" customHeight="1" x14ac:dyDescent="0.2">
      <c r="A65" s="35" t="s">
        <v>617</v>
      </c>
      <c r="B65" s="35" t="s">
        <v>618</v>
      </c>
      <c r="C65" s="35" t="s">
        <v>619</v>
      </c>
      <c r="D65" s="35" t="s">
        <v>620</v>
      </c>
      <c r="E65" s="35" t="s">
        <v>265</v>
      </c>
      <c r="F65" s="35" t="s">
        <v>621</v>
      </c>
      <c r="G65" s="35" t="s">
        <v>622</v>
      </c>
      <c r="H65" s="35" t="s">
        <v>623</v>
      </c>
      <c r="I65" s="35" t="s">
        <v>70</v>
      </c>
      <c r="J65" s="35" t="s">
        <v>624</v>
      </c>
      <c r="K65" s="35" t="s">
        <v>68</v>
      </c>
      <c r="L65" s="35" t="s">
        <v>29</v>
      </c>
      <c r="M65" s="52">
        <v>37021</v>
      </c>
    </row>
    <row r="66" spans="1:13" s="4" customFormat="1" ht="13.5" customHeight="1" x14ac:dyDescent="0.2">
      <c r="A66" s="35" t="s">
        <v>625</v>
      </c>
      <c r="B66" s="35" t="s">
        <v>626</v>
      </c>
      <c r="C66" s="35" t="s">
        <v>627</v>
      </c>
      <c r="D66" s="35" t="s">
        <v>628</v>
      </c>
      <c r="E66" s="35" t="s">
        <v>96</v>
      </c>
      <c r="F66" s="35" t="s">
        <v>629</v>
      </c>
      <c r="G66" s="35" t="s">
        <v>177</v>
      </c>
      <c r="H66" s="35" t="s">
        <v>178</v>
      </c>
      <c r="I66" s="35" t="s">
        <v>179</v>
      </c>
      <c r="J66" s="35" t="s">
        <v>630</v>
      </c>
      <c r="K66" s="35" t="s">
        <v>631</v>
      </c>
      <c r="L66" s="35" t="s">
        <v>30</v>
      </c>
      <c r="M66" s="52">
        <v>37377</v>
      </c>
    </row>
    <row r="67" spans="1:13" s="4" customFormat="1" ht="13.5" customHeight="1" x14ac:dyDescent="0.2">
      <c r="A67" s="35" t="s">
        <v>632</v>
      </c>
      <c r="B67" s="35" t="s">
        <v>633</v>
      </c>
      <c r="C67" s="35" t="s">
        <v>634</v>
      </c>
      <c r="D67" s="35" t="s">
        <v>493</v>
      </c>
      <c r="E67" s="35" t="s">
        <v>398</v>
      </c>
      <c r="F67" s="35" t="s">
        <v>635</v>
      </c>
      <c r="G67" s="35" t="s">
        <v>636</v>
      </c>
      <c r="H67" s="35" t="s">
        <v>637</v>
      </c>
      <c r="I67" s="35" t="s">
        <v>355</v>
      </c>
      <c r="J67" s="35" t="s">
        <v>638</v>
      </c>
      <c r="K67" s="35" t="s">
        <v>639</v>
      </c>
      <c r="L67" s="35" t="s">
        <v>29</v>
      </c>
      <c r="M67" s="52">
        <v>37633</v>
      </c>
    </row>
    <row r="68" spans="1:13" s="4" customFormat="1" ht="13.5" customHeight="1" x14ac:dyDescent="0.2">
      <c r="A68" s="35" t="s">
        <v>640</v>
      </c>
      <c r="B68" s="35" t="s">
        <v>641</v>
      </c>
      <c r="C68" s="35" t="s">
        <v>642</v>
      </c>
      <c r="D68" s="35" t="s">
        <v>643</v>
      </c>
      <c r="E68" s="35" t="s">
        <v>203</v>
      </c>
      <c r="F68" s="35" t="s">
        <v>644</v>
      </c>
      <c r="G68" s="35" t="s">
        <v>645</v>
      </c>
      <c r="H68" s="35" t="s">
        <v>646</v>
      </c>
      <c r="I68" s="35" t="s">
        <v>310</v>
      </c>
      <c r="J68" s="35" t="s">
        <v>647</v>
      </c>
      <c r="K68" s="35" t="s">
        <v>648</v>
      </c>
      <c r="L68" s="35" t="s">
        <v>27</v>
      </c>
      <c r="M68" s="52">
        <v>37727</v>
      </c>
    </row>
    <row r="69" spans="1:13" s="4" customFormat="1" ht="13.5" customHeight="1" x14ac:dyDescent="0.2">
      <c r="A69" s="35" t="s">
        <v>649</v>
      </c>
      <c r="B69" s="35" t="s">
        <v>650</v>
      </c>
      <c r="C69" s="35" t="s">
        <v>651</v>
      </c>
      <c r="D69" s="35" t="s">
        <v>652</v>
      </c>
      <c r="E69" s="35" t="s">
        <v>653</v>
      </c>
      <c r="F69" s="35" t="s">
        <v>654</v>
      </c>
      <c r="G69" s="35" t="s">
        <v>372</v>
      </c>
      <c r="H69" s="35" t="s">
        <v>655</v>
      </c>
      <c r="I69" s="35" t="s">
        <v>207</v>
      </c>
      <c r="J69" s="35" t="s">
        <v>656</v>
      </c>
      <c r="K69" s="35" t="s">
        <v>68</v>
      </c>
      <c r="L69" s="35" t="s">
        <v>30</v>
      </c>
      <c r="M69" s="52">
        <v>38121</v>
      </c>
    </row>
    <row r="70" spans="1:13" s="4" customFormat="1" ht="13.5" customHeight="1" x14ac:dyDescent="0.2">
      <c r="A70" s="35" t="s">
        <v>657</v>
      </c>
      <c r="B70" s="35" t="s">
        <v>658</v>
      </c>
      <c r="C70" s="35" t="s">
        <v>659</v>
      </c>
      <c r="D70" s="35" t="s">
        <v>660</v>
      </c>
      <c r="E70" s="35" t="s">
        <v>246</v>
      </c>
      <c r="F70" s="35" t="s">
        <v>661</v>
      </c>
      <c r="G70" s="35" t="s">
        <v>662</v>
      </c>
      <c r="H70" s="35" t="s">
        <v>663</v>
      </c>
      <c r="I70" s="35" t="s">
        <v>197</v>
      </c>
      <c r="J70" s="35" t="s">
        <v>664</v>
      </c>
      <c r="K70" s="35" t="s">
        <v>68</v>
      </c>
      <c r="L70" s="35" t="s">
        <v>31</v>
      </c>
      <c r="M70" s="52">
        <v>38669</v>
      </c>
    </row>
    <row r="71" spans="1:13" s="4" customFormat="1" ht="13.5" customHeight="1" x14ac:dyDescent="0.2">
      <c r="A71" s="35" t="s">
        <v>665</v>
      </c>
      <c r="B71" s="35" t="s">
        <v>666</v>
      </c>
      <c r="C71" s="35" t="s">
        <v>667</v>
      </c>
      <c r="D71" s="35" t="s">
        <v>668</v>
      </c>
      <c r="E71" s="35" t="s">
        <v>157</v>
      </c>
      <c r="F71" s="35" t="s">
        <v>669</v>
      </c>
      <c r="G71" s="35" t="s">
        <v>139</v>
      </c>
      <c r="H71" s="35" t="s">
        <v>670</v>
      </c>
      <c r="I71" s="35" t="s">
        <v>141</v>
      </c>
      <c r="J71" s="35" t="s">
        <v>671</v>
      </c>
      <c r="K71" s="35" t="s">
        <v>672</v>
      </c>
      <c r="L71" s="35" t="s">
        <v>27</v>
      </c>
      <c r="M71" s="52">
        <v>36281</v>
      </c>
    </row>
    <row r="72" spans="1:13" s="4" customFormat="1" ht="13.5" customHeight="1" x14ac:dyDescent="0.2">
      <c r="A72" s="35" t="s">
        <v>673</v>
      </c>
      <c r="B72" s="35" t="s">
        <v>674</v>
      </c>
      <c r="C72" s="35" t="s">
        <v>675</v>
      </c>
      <c r="D72" s="35" t="s">
        <v>676</v>
      </c>
      <c r="E72" s="35" t="s">
        <v>88</v>
      </c>
      <c r="F72" s="35" t="s">
        <v>677</v>
      </c>
      <c r="G72" s="35" t="s">
        <v>678</v>
      </c>
      <c r="H72" s="35" t="s">
        <v>679</v>
      </c>
      <c r="I72" s="35" t="s">
        <v>680</v>
      </c>
      <c r="J72" s="35" t="s">
        <v>681</v>
      </c>
      <c r="K72" s="35" t="s">
        <v>682</v>
      </c>
      <c r="L72" s="35" t="s">
        <v>28</v>
      </c>
      <c r="M72" s="52">
        <v>36707</v>
      </c>
    </row>
    <row r="73" spans="1:13" s="4" customFormat="1" ht="13.5" customHeight="1" x14ac:dyDescent="0.2">
      <c r="A73" s="35" t="s">
        <v>683</v>
      </c>
      <c r="B73" s="35" t="s">
        <v>684</v>
      </c>
      <c r="C73" s="35" t="s">
        <v>685</v>
      </c>
      <c r="D73" s="35" t="s">
        <v>686</v>
      </c>
      <c r="E73" s="35" t="s">
        <v>96</v>
      </c>
      <c r="F73" s="35" t="s">
        <v>687</v>
      </c>
      <c r="G73" s="35" t="s">
        <v>688</v>
      </c>
      <c r="H73" s="35" t="s">
        <v>689</v>
      </c>
      <c r="I73" s="35" t="s">
        <v>355</v>
      </c>
      <c r="J73" s="35" t="s">
        <v>690</v>
      </c>
      <c r="K73" s="35" t="s">
        <v>68</v>
      </c>
      <c r="L73" s="35" t="s">
        <v>29</v>
      </c>
      <c r="M73" s="52">
        <v>37021</v>
      </c>
    </row>
    <row r="74" spans="1:13" s="4" customFormat="1" ht="13.5" customHeight="1" x14ac:dyDescent="0.2">
      <c r="A74" s="35" t="s">
        <v>691</v>
      </c>
      <c r="B74" s="35" t="s">
        <v>692</v>
      </c>
      <c r="C74" s="35" t="s">
        <v>693</v>
      </c>
      <c r="D74" s="35" t="s">
        <v>694</v>
      </c>
      <c r="E74" s="35" t="s">
        <v>246</v>
      </c>
      <c r="F74" s="35" t="s">
        <v>695</v>
      </c>
      <c r="G74" s="35" t="s">
        <v>98</v>
      </c>
      <c r="H74" s="35" t="s">
        <v>696</v>
      </c>
      <c r="I74" s="35" t="s">
        <v>100</v>
      </c>
      <c r="J74" s="35" t="s">
        <v>697</v>
      </c>
      <c r="K74" s="35" t="s">
        <v>698</v>
      </c>
      <c r="L74" s="35" t="s">
        <v>30</v>
      </c>
      <c r="M74" s="52">
        <v>37377</v>
      </c>
    </row>
    <row r="75" spans="1:13" s="4" customFormat="1" ht="13.5" customHeight="1" x14ac:dyDescent="0.2">
      <c r="A75" s="35" t="s">
        <v>699</v>
      </c>
      <c r="B75" s="35" t="s">
        <v>700</v>
      </c>
      <c r="C75" s="35" t="s">
        <v>701</v>
      </c>
      <c r="D75" s="35" t="s">
        <v>702</v>
      </c>
      <c r="E75" s="35" t="s">
        <v>77</v>
      </c>
      <c r="F75" s="35" t="s">
        <v>703</v>
      </c>
      <c r="G75" s="35" t="s">
        <v>704</v>
      </c>
      <c r="H75" s="35" t="s">
        <v>705</v>
      </c>
      <c r="I75" s="35" t="s">
        <v>706</v>
      </c>
      <c r="J75" s="35" t="s">
        <v>707</v>
      </c>
      <c r="K75" s="35" t="s">
        <v>708</v>
      </c>
      <c r="L75" s="35" t="s">
        <v>29</v>
      </c>
      <c r="M75" s="52">
        <v>37633</v>
      </c>
    </row>
    <row r="76" spans="1:13" s="4" customFormat="1" ht="13.5" customHeight="1" x14ac:dyDescent="0.2">
      <c r="A76" s="35" t="s">
        <v>709</v>
      </c>
      <c r="B76" s="35" t="s">
        <v>710</v>
      </c>
      <c r="C76" s="35" t="s">
        <v>711</v>
      </c>
      <c r="D76" s="35" t="s">
        <v>712</v>
      </c>
      <c r="E76" s="35" t="s">
        <v>127</v>
      </c>
      <c r="F76" s="35" t="s">
        <v>713</v>
      </c>
      <c r="G76" s="35" t="s">
        <v>574</v>
      </c>
      <c r="H76" s="35" t="s">
        <v>714</v>
      </c>
      <c r="I76" s="35" t="s">
        <v>131</v>
      </c>
      <c r="J76" s="35" t="s">
        <v>715</v>
      </c>
      <c r="K76" s="35" t="s">
        <v>716</v>
      </c>
      <c r="L76" s="35" t="s">
        <v>27</v>
      </c>
      <c r="M76" s="52">
        <v>37727</v>
      </c>
    </row>
    <row r="77" spans="1:13" s="4" customFormat="1" ht="13.5" customHeight="1" x14ac:dyDescent="0.2">
      <c r="A77" s="35" t="s">
        <v>717</v>
      </c>
      <c r="B77" s="35" t="s">
        <v>718</v>
      </c>
      <c r="C77" s="35" t="s">
        <v>719</v>
      </c>
      <c r="D77" s="35" t="s">
        <v>720</v>
      </c>
      <c r="E77" s="35" t="s">
        <v>246</v>
      </c>
      <c r="F77" s="35" t="s">
        <v>721</v>
      </c>
      <c r="G77" s="35" t="s">
        <v>722</v>
      </c>
      <c r="H77" s="35" t="s">
        <v>723</v>
      </c>
      <c r="I77" s="35" t="s">
        <v>355</v>
      </c>
      <c r="J77" s="35" t="s">
        <v>724</v>
      </c>
      <c r="K77" s="35" t="s">
        <v>725</v>
      </c>
      <c r="L77" s="35" t="s">
        <v>30</v>
      </c>
      <c r="M77" s="52">
        <v>38121</v>
      </c>
    </row>
    <row r="78" spans="1:13" s="4" customFormat="1" ht="13.5" customHeight="1" x14ac:dyDescent="0.2">
      <c r="A78" s="35" t="s">
        <v>726</v>
      </c>
      <c r="B78" s="35" t="s">
        <v>727</v>
      </c>
      <c r="C78" s="35" t="s">
        <v>728</v>
      </c>
      <c r="D78" s="35" t="s">
        <v>729</v>
      </c>
      <c r="E78" s="35" t="s">
        <v>157</v>
      </c>
      <c r="F78" s="35" t="s">
        <v>730</v>
      </c>
      <c r="G78" s="35" t="s">
        <v>731</v>
      </c>
      <c r="H78" s="35" t="s">
        <v>732</v>
      </c>
      <c r="I78" s="35" t="s">
        <v>515</v>
      </c>
      <c r="J78" s="35" t="s">
        <v>733</v>
      </c>
      <c r="K78" s="35" t="s">
        <v>734</v>
      </c>
      <c r="L78" s="35" t="s">
        <v>31</v>
      </c>
      <c r="M78" s="52">
        <v>38669</v>
      </c>
    </row>
    <row r="79" spans="1:13" s="4" customFormat="1" ht="13.5" customHeight="1" x14ac:dyDescent="0.2">
      <c r="A79" s="35" t="s">
        <v>735</v>
      </c>
      <c r="B79" s="35" t="s">
        <v>736</v>
      </c>
      <c r="C79" s="35" t="s">
        <v>737</v>
      </c>
      <c r="D79" s="35" t="s">
        <v>738</v>
      </c>
      <c r="E79" s="35" t="s">
        <v>127</v>
      </c>
      <c r="F79" s="35" t="s">
        <v>739</v>
      </c>
      <c r="G79" s="35" t="s">
        <v>495</v>
      </c>
      <c r="H79" s="35" t="s">
        <v>740</v>
      </c>
      <c r="I79" s="35" t="s">
        <v>355</v>
      </c>
      <c r="J79" s="35" t="s">
        <v>741</v>
      </c>
      <c r="K79" s="35" t="s">
        <v>68</v>
      </c>
      <c r="L79" s="35" t="s">
        <v>27</v>
      </c>
      <c r="M79" s="52">
        <v>36281</v>
      </c>
    </row>
    <row r="80" spans="1:13" s="4" customFormat="1" ht="13.5" customHeight="1" x14ac:dyDescent="0.2">
      <c r="A80" s="35" t="s">
        <v>742</v>
      </c>
      <c r="B80" s="35" t="s">
        <v>743</v>
      </c>
      <c r="C80" s="35" t="s">
        <v>744</v>
      </c>
      <c r="D80" s="35" t="s">
        <v>745</v>
      </c>
      <c r="E80" s="35" t="s">
        <v>441</v>
      </c>
      <c r="F80" s="35" t="s">
        <v>746</v>
      </c>
      <c r="G80" s="35" t="s">
        <v>747</v>
      </c>
      <c r="H80" s="35" t="s">
        <v>748</v>
      </c>
      <c r="I80" s="35" t="s">
        <v>355</v>
      </c>
      <c r="J80" s="35" t="s">
        <v>749</v>
      </c>
      <c r="K80" s="35" t="s">
        <v>750</v>
      </c>
      <c r="L80" s="35" t="s">
        <v>28</v>
      </c>
      <c r="M80" s="52">
        <v>36707</v>
      </c>
    </row>
    <row r="81" spans="1:13" s="4" customFormat="1" ht="13.5" customHeight="1" x14ac:dyDescent="0.2">
      <c r="A81" s="35" t="s">
        <v>751</v>
      </c>
      <c r="B81" s="35" t="s">
        <v>752</v>
      </c>
      <c r="C81" s="35" t="s">
        <v>753</v>
      </c>
      <c r="D81" s="35" t="s">
        <v>754</v>
      </c>
      <c r="E81" s="35" t="s">
        <v>127</v>
      </c>
      <c r="F81" s="35" t="s">
        <v>755</v>
      </c>
      <c r="G81" s="35" t="s">
        <v>756</v>
      </c>
      <c r="H81" s="35" t="s">
        <v>757</v>
      </c>
      <c r="I81" s="35" t="s">
        <v>70</v>
      </c>
      <c r="J81" s="35" t="s">
        <v>758</v>
      </c>
      <c r="K81" s="35" t="s">
        <v>759</v>
      </c>
      <c r="L81" s="35" t="s">
        <v>29</v>
      </c>
      <c r="M81" s="52">
        <v>37021</v>
      </c>
    </row>
    <row r="82" spans="1:13" s="4" customFormat="1" ht="13.5" customHeight="1" x14ac:dyDescent="0.2">
      <c r="A82" s="35" t="s">
        <v>760</v>
      </c>
      <c r="B82" s="35" t="s">
        <v>761</v>
      </c>
      <c r="C82" s="35" t="s">
        <v>762</v>
      </c>
      <c r="D82" s="35" t="s">
        <v>763</v>
      </c>
      <c r="E82" s="35" t="s">
        <v>88</v>
      </c>
      <c r="F82" s="35" t="s">
        <v>764</v>
      </c>
      <c r="G82" s="35" t="s">
        <v>79</v>
      </c>
      <c r="H82" s="35" t="s">
        <v>583</v>
      </c>
      <c r="I82" s="35" t="s">
        <v>81</v>
      </c>
      <c r="J82" s="35" t="s">
        <v>765</v>
      </c>
      <c r="K82" s="35" t="s">
        <v>68</v>
      </c>
      <c r="L82" s="35" t="s">
        <v>30</v>
      </c>
      <c r="M82" s="52">
        <v>37377</v>
      </c>
    </row>
    <row r="83" spans="1:13" s="4" customFormat="1" ht="13.5" customHeight="1" x14ac:dyDescent="0.2">
      <c r="A83" s="35" t="s">
        <v>766</v>
      </c>
      <c r="B83" s="35" t="s">
        <v>767</v>
      </c>
      <c r="C83" s="35" t="s">
        <v>768</v>
      </c>
      <c r="D83" s="35" t="s">
        <v>769</v>
      </c>
      <c r="E83" s="35" t="s">
        <v>65</v>
      </c>
      <c r="F83" s="35" t="s">
        <v>770</v>
      </c>
      <c r="G83" s="35" t="s">
        <v>205</v>
      </c>
      <c r="H83" s="35" t="s">
        <v>771</v>
      </c>
      <c r="I83" s="35" t="s">
        <v>207</v>
      </c>
      <c r="J83" s="35" t="s">
        <v>772</v>
      </c>
      <c r="K83" s="35" t="s">
        <v>773</v>
      </c>
      <c r="L83" s="35" t="s">
        <v>27</v>
      </c>
      <c r="M83" s="52">
        <v>36281</v>
      </c>
    </row>
    <row r="84" spans="1:13" s="4" customFormat="1" ht="13.5" customHeight="1" x14ac:dyDescent="0.2">
      <c r="A84" s="35" t="s">
        <v>774</v>
      </c>
      <c r="B84" s="35" t="s">
        <v>775</v>
      </c>
      <c r="C84" s="35" t="s">
        <v>776</v>
      </c>
      <c r="D84" s="35" t="s">
        <v>777</v>
      </c>
      <c r="E84" s="35" t="s">
        <v>203</v>
      </c>
      <c r="F84" s="35" t="s">
        <v>778</v>
      </c>
      <c r="G84" s="35" t="s">
        <v>779</v>
      </c>
      <c r="H84" s="35" t="s">
        <v>780</v>
      </c>
      <c r="I84" s="35" t="s">
        <v>355</v>
      </c>
      <c r="J84" s="35" t="s">
        <v>781</v>
      </c>
      <c r="K84" s="35" t="s">
        <v>782</v>
      </c>
      <c r="L84" s="35" t="s">
        <v>28</v>
      </c>
      <c r="M84" s="52">
        <v>39629</v>
      </c>
    </row>
    <row r="85" spans="1:13" s="4" customFormat="1" ht="13.5" customHeight="1" x14ac:dyDescent="0.2">
      <c r="A85" s="35" t="s">
        <v>783</v>
      </c>
      <c r="B85" s="35" t="s">
        <v>784</v>
      </c>
      <c r="C85" s="35" t="s">
        <v>785</v>
      </c>
      <c r="D85" s="35" t="s">
        <v>786</v>
      </c>
      <c r="E85" s="35" t="s">
        <v>246</v>
      </c>
      <c r="F85" s="35" t="s">
        <v>787</v>
      </c>
      <c r="G85" s="35" t="s">
        <v>788</v>
      </c>
      <c r="H85" s="35" t="s">
        <v>789</v>
      </c>
      <c r="I85" s="35" t="s">
        <v>706</v>
      </c>
      <c r="J85" s="35" t="s">
        <v>790</v>
      </c>
      <c r="K85" s="35" t="s">
        <v>791</v>
      </c>
      <c r="L85" s="35" t="s">
        <v>29</v>
      </c>
      <c r="M85" s="52">
        <v>37021</v>
      </c>
    </row>
    <row r="86" spans="1:13" s="4" customFormat="1" ht="13.5" customHeight="1" x14ac:dyDescent="0.2">
      <c r="A86" s="35" t="s">
        <v>792</v>
      </c>
      <c r="B86" s="35" t="s">
        <v>793</v>
      </c>
      <c r="C86" s="35" t="s">
        <v>794</v>
      </c>
      <c r="D86" s="35" t="s">
        <v>795</v>
      </c>
      <c r="E86" s="35" t="s">
        <v>175</v>
      </c>
      <c r="F86" s="35" t="s">
        <v>796</v>
      </c>
      <c r="G86" s="35" t="s">
        <v>797</v>
      </c>
      <c r="H86" s="35" t="s">
        <v>798</v>
      </c>
      <c r="I86" s="35" t="s">
        <v>131</v>
      </c>
      <c r="J86" s="35" t="s">
        <v>799</v>
      </c>
      <c r="K86" s="35" t="s">
        <v>800</v>
      </c>
      <c r="L86" s="35" t="s">
        <v>30</v>
      </c>
      <c r="M86" s="52">
        <v>37377</v>
      </c>
    </row>
    <row r="87" spans="1:13" s="4" customFormat="1" ht="13.5" customHeight="1" x14ac:dyDescent="0.2">
      <c r="A87" s="35" t="s">
        <v>801</v>
      </c>
      <c r="B87" s="35" t="s">
        <v>802</v>
      </c>
      <c r="C87" s="35" t="s">
        <v>803</v>
      </c>
      <c r="D87" s="35" t="s">
        <v>804</v>
      </c>
      <c r="E87" s="35" t="s">
        <v>265</v>
      </c>
      <c r="F87" s="35" t="s">
        <v>805</v>
      </c>
      <c r="G87" s="35" t="s">
        <v>806</v>
      </c>
      <c r="H87" s="35" t="s">
        <v>807</v>
      </c>
      <c r="I87" s="35" t="s">
        <v>131</v>
      </c>
      <c r="J87" s="35" t="s">
        <v>808</v>
      </c>
      <c r="K87" s="35" t="s">
        <v>809</v>
      </c>
      <c r="L87" s="35" t="s">
        <v>29</v>
      </c>
      <c r="M87" s="52">
        <v>37633</v>
      </c>
    </row>
    <row r="88" spans="1:13" s="4" customFormat="1" ht="13.5" customHeight="1" x14ac:dyDescent="0.2">
      <c r="A88" s="35" t="s">
        <v>810</v>
      </c>
      <c r="B88" s="35" t="s">
        <v>811</v>
      </c>
      <c r="C88" s="35" t="s">
        <v>812</v>
      </c>
      <c r="D88" s="35" t="s">
        <v>26</v>
      </c>
      <c r="E88" s="35" t="s">
        <v>65</v>
      </c>
      <c r="F88" s="35" t="s">
        <v>813</v>
      </c>
      <c r="G88" s="35" t="s">
        <v>814</v>
      </c>
      <c r="H88" s="35" t="s">
        <v>815</v>
      </c>
      <c r="I88" s="35" t="s">
        <v>70</v>
      </c>
      <c r="J88" s="35" t="s">
        <v>816</v>
      </c>
      <c r="K88" s="35" t="s">
        <v>817</v>
      </c>
      <c r="L88" s="35" t="s">
        <v>27</v>
      </c>
      <c r="M88" s="52">
        <v>37727</v>
      </c>
    </row>
    <row r="89" spans="1:13" s="4" customFormat="1" ht="13.5" customHeight="1" x14ac:dyDescent="0.2">
      <c r="A89" s="35" t="s">
        <v>818</v>
      </c>
      <c r="B89" s="35" t="s">
        <v>819</v>
      </c>
      <c r="C89" s="35" t="s">
        <v>820</v>
      </c>
      <c r="D89" s="35" t="s">
        <v>821</v>
      </c>
      <c r="E89" s="35" t="s">
        <v>157</v>
      </c>
      <c r="F89" s="35" t="s">
        <v>822</v>
      </c>
      <c r="G89" s="35" t="s">
        <v>823</v>
      </c>
      <c r="H89" s="35" t="s">
        <v>824</v>
      </c>
      <c r="I89" s="35" t="s">
        <v>825</v>
      </c>
      <c r="J89" s="35" t="s">
        <v>826</v>
      </c>
      <c r="K89" s="35" t="s">
        <v>826</v>
      </c>
      <c r="L89" s="35" t="s">
        <v>30</v>
      </c>
      <c r="M89" s="52">
        <v>38121</v>
      </c>
    </row>
    <row r="90" spans="1:13" s="4" customFormat="1" ht="13.5" customHeight="1" x14ac:dyDescent="0.2">
      <c r="A90" s="35" t="s">
        <v>827</v>
      </c>
      <c r="B90" s="35" t="s">
        <v>828</v>
      </c>
      <c r="C90" s="35" t="s">
        <v>634</v>
      </c>
      <c r="D90" s="35" t="s">
        <v>829</v>
      </c>
      <c r="E90" s="35" t="s">
        <v>246</v>
      </c>
      <c r="F90" s="35" t="s">
        <v>830</v>
      </c>
      <c r="G90" s="35" t="s">
        <v>831</v>
      </c>
      <c r="H90" s="35" t="s">
        <v>832</v>
      </c>
      <c r="I90" s="35" t="s">
        <v>207</v>
      </c>
      <c r="J90" s="35" t="s">
        <v>833</v>
      </c>
      <c r="K90" s="35" t="s">
        <v>68</v>
      </c>
      <c r="L90" s="35" t="s">
        <v>31</v>
      </c>
      <c r="M90" s="52">
        <v>38669</v>
      </c>
    </row>
    <row r="91" spans="1:13" s="4" customFormat="1" ht="13.5" customHeight="1" x14ac:dyDescent="0.2">
      <c r="A91" s="35" t="s">
        <v>834</v>
      </c>
      <c r="B91" s="35" t="s">
        <v>835</v>
      </c>
      <c r="C91" s="35" t="s">
        <v>836</v>
      </c>
      <c r="D91" s="35" t="s">
        <v>837</v>
      </c>
      <c r="E91" s="35" t="s">
        <v>88</v>
      </c>
      <c r="F91" s="35" t="s">
        <v>838</v>
      </c>
      <c r="G91" s="35" t="s">
        <v>839</v>
      </c>
      <c r="H91" s="35" t="s">
        <v>840</v>
      </c>
      <c r="I91" s="35" t="s">
        <v>355</v>
      </c>
      <c r="J91" s="35" t="s">
        <v>841</v>
      </c>
      <c r="K91" s="35" t="s">
        <v>842</v>
      </c>
      <c r="L91" s="35" t="s">
        <v>27</v>
      </c>
      <c r="M91" s="52">
        <v>36281</v>
      </c>
    </row>
    <row r="92" spans="1:13" s="4" customFormat="1" ht="13.5" customHeight="1" x14ac:dyDescent="0.2">
      <c r="A92" s="35" t="s">
        <v>843</v>
      </c>
      <c r="B92" s="35" t="s">
        <v>844</v>
      </c>
      <c r="C92" s="35" t="s">
        <v>845</v>
      </c>
      <c r="D92" s="35" t="s">
        <v>846</v>
      </c>
      <c r="E92" s="35" t="s">
        <v>847</v>
      </c>
      <c r="F92" s="35" t="s">
        <v>848</v>
      </c>
      <c r="G92" s="35" t="s">
        <v>849</v>
      </c>
      <c r="H92" s="35" t="s">
        <v>850</v>
      </c>
      <c r="I92" s="35" t="s">
        <v>825</v>
      </c>
      <c r="J92" s="35" t="s">
        <v>851</v>
      </c>
      <c r="K92" s="35" t="s">
        <v>851</v>
      </c>
      <c r="L92" s="35" t="s">
        <v>28</v>
      </c>
      <c r="M92" s="52">
        <v>39994</v>
      </c>
    </row>
    <row r="93" spans="1:13" s="4" customFormat="1" ht="13.5" customHeight="1" x14ac:dyDescent="0.2">
      <c r="A93" s="35" t="s">
        <v>852</v>
      </c>
      <c r="B93" s="35" t="s">
        <v>853</v>
      </c>
      <c r="C93" s="35" t="s">
        <v>854</v>
      </c>
      <c r="D93" s="35" t="s">
        <v>855</v>
      </c>
      <c r="E93" s="35" t="s">
        <v>88</v>
      </c>
      <c r="F93" s="35" t="s">
        <v>856</v>
      </c>
      <c r="G93" s="35" t="s">
        <v>857</v>
      </c>
      <c r="H93" s="35" t="s">
        <v>858</v>
      </c>
      <c r="I93" s="35" t="s">
        <v>859</v>
      </c>
      <c r="J93" s="35" t="s">
        <v>860</v>
      </c>
      <c r="K93" s="35" t="s">
        <v>860</v>
      </c>
      <c r="L93" s="35" t="s">
        <v>29</v>
      </c>
      <c r="M93" s="52">
        <v>37021</v>
      </c>
    </row>
  </sheetData>
  <phoneticPr fontId="4" type="noConversion"/>
  <conditionalFormatting sqref="A3:M93">
    <cfRule type="expression" dxfId="4" priority="1">
      <formula>MOD(ROW(),2)=1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>
    <oddHeader>&amp;R&amp;G</oddHeader>
    <oddFooter>&amp;L&amp;6Dozent : Dipl.-Ök. Maik Ramftel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5"/>
  <sheetViews>
    <sheetView zoomScale="145" workbookViewId="0">
      <selection activeCell="H25" sqref="H25"/>
    </sheetView>
  </sheetViews>
  <sheetFormatPr baseColWidth="10" defaultRowHeight="12.75" x14ac:dyDescent="0.2"/>
  <cols>
    <col min="2" max="2" width="30.42578125" bestFit="1" customWidth="1"/>
    <col min="4" max="4" width="22.7109375" bestFit="1" customWidth="1"/>
    <col min="5" max="5" width="15" style="7" customWidth="1"/>
    <col min="6" max="6" width="11.42578125" style="7"/>
  </cols>
  <sheetData>
    <row r="1" spans="1:6" ht="26.25" x14ac:dyDescent="0.4">
      <c r="A1" s="11" t="s">
        <v>32</v>
      </c>
      <c r="B1" s="11"/>
      <c r="C1" s="11"/>
      <c r="D1" s="11"/>
      <c r="E1" s="47"/>
    </row>
    <row r="2" spans="1:6" ht="15" x14ac:dyDescent="0.25">
      <c r="A2" s="31" t="s">
        <v>23</v>
      </c>
      <c r="B2" s="31" t="s">
        <v>12</v>
      </c>
      <c r="C2" s="31" t="s">
        <v>13</v>
      </c>
      <c r="D2" s="31" t="s">
        <v>14</v>
      </c>
      <c r="E2" s="48" t="s">
        <v>33</v>
      </c>
    </row>
    <row r="3" spans="1:6" x14ac:dyDescent="0.2">
      <c r="A3" s="35">
        <v>1</v>
      </c>
      <c r="B3" s="35" t="s">
        <v>879</v>
      </c>
      <c r="C3" s="35" t="s">
        <v>38</v>
      </c>
      <c r="D3" s="35" t="s">
        <v>880</v>
      </c>
      <c r="E3" s="49">
        <v>18</v>
      </c>
    </row>
    <row r="4" spans="1:6" x14ac:dyDescent="0.2">
      <c r="A4" s="35">
        <v>2</v>
      </c>
      <c r="B4" s="35" t="s">
        <v>185</v>
      </c>
      <c r="C4" s="35" t="s">
        <v>38</v>
      </c>
      <c r="D4" s="35" t="s">
        <v>881</v>
      </c>
      <c r="E4" s="49">
        <v>19</v>
      </c>
    </row>
    <row r="5" spans="1:6" x14ac:dyDescent="0.2">
      <c r="A5" s="35">
        <v>3</v>
      </c>
      <c r="B5" s="35" t="s">
        <v>882</v>
      </c>
      <c r="C5" s="35" t="s">
        <v>35</v>
      </c>
      <c r="D5" s="35" t="s">
        <v>883</v>
      </c>
      <c r="E5" s="49">
        <v>10</v>
      </c>
    </row>
    <row r="6" spans="1:6" x14ac:dyDescent="0.2">
      <c r="A6" s="35">
        <v>4</v>
      </c>
      <c r="B6" s="35" t="s">
        <v>884</v>
      </c>
      <c r="C6" s="35" t="s">
        <v>35</v>
      </c>
      <c r="D6" s="35" t="s">
        <v>885</v>
      </c>
      <c r="E6" s="49">
        <v>22</v>
      </c>
    </row>
    <row r="7" spans="1:6" x14ac:dyDescent="0.2">
      <c r="A7" s="35">
        <v>5</v>
      </c>
      <c r="B7" s="35" t="s">
        <v>886</v>
      </c>
      <c r="C7" s="35" t="s">
        <v>35</v>
      </c>
      <c r="D7" s="35" t="s">
        <v>887</v>
      </c>
      <c r="E7" s="49">
        <v>21.35</v>
      </c>
    </row>
    <row r="8" spans="1:6" x14ac:dyDescent="0.2">
      <c r="A8" s="35">
        <v>6</v>
      </c>
      <c r="B8" s="35" t="s">
        <v>888</v>
      </c>
      <c r="C8" s="35" t="s">
        <v>35</v>
      </c>
      <c r="D8" s="35" t="s">
        <v>889</v>
      </c>
      <c r="E8" s="49">
        <v>25</v>
      </c>
    </row>
    <row r="9" spans="1:6" ht="12.75" customHeight="1" x14ac:dyDescent="0.2">
      <c r="A9" s="35">
        <v>7</v>
      </c>
      <c r="B9" s="35" t="s">
        <v>890</v>
      </c>
      <c r="C9" s="35" t="s">
        <v>875</v>
      </c>
      <c r="D9" s="35" t="s">
        <v>891</v>
      </c>
      <c r="E9" s="49">
        <v>30</v>
      </c>
    </row>
    <row r="10" spans="1:6" x14ac:dyDescent="0.2">
      <c r="A10" s="35">
        <v>8</v>
      </c>
      <c r="B10" s="35" t="s">
        <v>892</v>
      </c>
      <c r="C10" s="35" t="s">
        <v>35</v>
      </c>
      <c r="D10" s="35" t="s">
        <v>893</v>
      </c>
      <c r="E10" s="49">
        <v>40</v>
      </c>
    </row>
    <row r="11" spans="1:6" x14ac:dyDescent="0.2">
      <c r="A11" s="35">
        <v>9</v>
      </c>
      <c r="B11" s="35" t="s">
        <v>894</v>
      </c>
      <c r="C11" s="35" t="s">
        <v>874</v>
      </c>
      <c r="D11" s="35" t="s">
        <v>895</v>
      </c>
      <c r="E11" s="49">
        <v>97</v>
      </c>
    </row>
    <row r="12" spans="1:6" x14ac:dyDescent="0.2">
      <c r="A12" s="35">
        <v>10</v>
      </c>
      <c r="B12" s="35" t="s">
        <v>896</v>
      </c>
      <c r="C12" s="35" t="s">
        <v>876</v>
      </c>
      <c r="D12" s="35" t="s">
        <v>897</v>
      </c>
      <c r="E12" s="49">
        <v>31</v>
      </c>
    </row>
    <row r="13" spans="1:6" x14ac:dyDescent="0.2">
      <c r="A13" s="35">
        <v>11</v>
      </c>
      <c r="B13" s="35" t="s">
        <v>898</v>
      </c>
      <c r="C13" s="35" t="s">
        <v>36</v>
      </c>
      <c r="D13" s="35" t="s">
        <v>899</v>
      </c>
      <c r="E13" s="49">
        <v>21</v>
      </c>
    </row>
    <row r="14" spans="1:6" x14ac:dyDescent="0.2">
      <c r="A14" s="35">
        <v>12</v>
      </c>
      <c r="B14" s="35" t="s">
        <v>900</v>
      </c>
      <c r="C14" s="35" t="s">
        <v>36</v>
      </c>
      <c r="D14" s="35" t="s">
        <v>901</v>
      </c>
      <c r="E14" s="49">
        <v>38</v>
      </c>
    </row>
    <row r="15" spans="1:6" x14ac:dyDescent="0.2">
      <c r="A15" s="35">
        <v>13</v>
      </c>
      <c r="B15" s="35" t="s">
        <v>902</v>
      </c>
      <c r="C15" s="35" t="s">
        <v>876</v>
      </c>
      <c r="D15" s="35" t="s">
        <v>903</v>
      </c>
      <c r="E15" s="49">
        <v>6</v>
      </c>
      <c r="F15"/>
    </row>
    <row r="16" spans="1:6" x14ac:dyDescent="0.2">
      <c r="A16" s="35">
        <v>14</v>
      </c>
      <c r="B16" s="35" t="s">
        <v>904</v>
      </c>
      <c r="C16" s="35" t="s">
        <v>875</v>
      </c>
      <c r="D16" s="35" t="s">
        <v>905</v>
      </c>
      <c r="E16" s="49">
        <v>23.25</v>
      </c>
      <c r="F16"/>
    </row>
    <row r="17" spans="1:6" x14ac:dyDescent="0.2">
      <c r="A17" s="35">
        <v>15</v>
      </c>
      <c r="B17" s="35" t="s">
        <v>906</v>
      </c>
      <c r="C17" s="35" t="s">
        <v>35</v>
      </c>
      <c r="D17" s="35" t="s">
        <v>907</v>
      </c>
      <c r="E17" s="49">
        <v>15.5</v>
      </c>
      <c r="F17"/>
    </row>
    <row r="18" spans="1:6" x14ac:dyDescent="0.2">
      <c r="A18" s="35">
        <v>16</v>
      </c>
      <c r="B18" s="35" t="s">
        <v>908</v>
      </c>
      <c r="C18" s="35" t="s">
        <v>34</v>
      </c>
      <c r="D18" s="35" t="s">
        <v>909</v>
      </c>
      <c r="E18" s="49">
        <v>17.45</v>
      </c>
      <c r="F18"/>
    </row>
    <row r="19" spans="1:6" x14ac:dyDescent="0.2">
      <c r="A19" s="35">
        <v>17</v>
      </c>
      <c r="B19" s="35" t="s">
        <v>910</v>
      </c>
      <c r="C19" s="35" t="s">
        <v>874</v>
      </c>
      <c r="D19" s="35" t="s">
        <v>911</v>
      </c>
      <c r="E19" s="49">
        <v>39</v>
      </c>
      <c r="F19"/>
    </row>
    <row r="20" spans="1:6" x14ac:dyDescent="0.2">
      <c r="A20" s="35">
        <v>18</v>
      </c>
      <c r="B20" s="35" t="s">
        <v>912</v>
      </c>
      <c r="C20" s="35" t="s">
        <v>876</v>
      </c>
      <c r="D20" s="35" t="s">
        <v>913</v>
      </c>
      <c r="E20" s="49">
        <v>62.5</v>
      </c>
      <c r="F20"/>
    </row>
    <row r="21" spans="1:6" x14ac:dyDescent="0.2">
      <c r="A21" s="35">
        <v>19</v>
      </c>
      <c r="B21" s="35" t="s">
        <v>914</v>
      </c>
      <c r="C21" s="35" t="s">
        <v>34</v>
      </c>
      <c r="D21" s="35" t="s">
        <v>915</v>
      </c>
      <c r="E21" s="49">
        <v>9.1999999999999993</v>
      </c>
      <c r="F21"/>
    </row>
    <row r="22" spans="1:6" x14ac:dyDescent="0.2">
      <c r="A22" s="35">
        <v>20</v>
      </c>
      <c r="B22" s="35" t="s">
        <v>916</v>
      </c>
      <c r="C22" s="35" t="s">
        <v>34</v>
      </c>
      <c r="D22" s="35" t="s">
        <v>917</v>
      </c>
      <c r="E22" s="49">
        <v>81</v>
      </c>
      <c r="F22"/>
    </row>
    <row r="23" spans="1:6" x14ac:dyDescent="0.2">
      <c r="A23" s="35">
        <v>21</v>
      </c>
      <c r="B23" s="35" t="s">
        <v>918</v>
      </c>
      <c r="C23" s="35" t="s">
        <v>34</v>
      </c>
      <c r="D23" s="35" t="s">
        <v>919</v>
      </c>
      <c r="E23" s="49">
        <v>10</v>
      </c>
      <c r="F23"/>
    </row>
    <row r="24" spans="1:6" x14ac:dyDescent="0.2">
      <c r="A24" s="35">
        <v>22</v>
      </c>
      <c r="B24" s="35" t="s">
        <v>920</v>
      </c>
      <c r="C24" s="35" t="s">
        <v>37</v>
      </c>
      <c r="D24" s="35" t="s">
        <v>921</v>
      </c>
      <c r="E24" s="49">
        <v>21</v>
      </c>
      <c r="F24"/>
    </row>
    <row r="25" spans="1:6" x14ac:dyDescent="0.2">
      <c r="A25" s="35">
        <v>23</v>
      </c>
      <c r="B25" s="35" t="s">
        <v>922</v>
      </c>
      <c r="C25" s="35" t="s">
        <v>37</v>
      </c>
      <c r="D25" s="35" t="s">
        <v>923</v>
      </c>
      <c r="E25" s="49">
        <v>9</v>
      </c>
      <c r="F25"/>
    </row>
    <row r="26" spans="1:6" x14ac:dyDescent="0.2">
      <c r="A26" s="35">
        <v>24</v>
      </c>
      <c r="B26" s="35" t="s">
        <v>924</v>
      </c>
      <c r="C26" s="35" t="s">
        <v>38</v>
      </c>
      <c r="D26" s="35" t="s">
        <v>925</v>
      </c>
      <c r="E26" s="49">
        <v>4.5</v>
      </c>
      <c r="F26"/>
    </row>
    <row r="27" spans="1:6" x14ac:dyDescent="0.2">
      <c r="A27" s="35">
        <v>25</v>
      </c>
      <c r="B27" s="35" t="s">
        <v>926</v>
      </c>
      <c r="C27" s="35" t="s">
        <v>34</v>
      </c>
      <c r="D27" s="35" t="s">
        <v>927</v>
      </c>
      <c r="E27" s="49">
        <v>14</v>
      </c>
      <c r="F27"/>
    </row>
    <row r="28" spans="1:6" x14ac:dyDescent="0.2">
      <c r="A28" s="35">
        <v>26</v>
      </c>
      <c r="B28" s="35" t="s">
        <v>928</v>
      </c>
      <c r="C28" s="35" t="s">
        <v>34</v>
      </c>
      <c r="D28" s="35" t="s">
        <v>929</v>
      </c>
      <c r="E28" s="49">
        <v>31.23</v>
      </c>
      <c r="F28"/>
    </row>
    <row r="29" spans="1:6" x14ac:dyDescent="0.2">
      <c r="A29" s="35">
        <v>27</v>
      </c>
      <c r="B29" s="35" t="s">
        <v>930</v>
      </c>
      <c r="C29" s="35" t="s">
        <v>34</v>
      </c>
      <c r="D29" s="35" t="s">
        <v>931</v>
      </c>
      <c r="E29" s="49">
        <v>43.9</v>
      </c>
      <c r="F29"/>
    </row>
    <row r="30" spans="1:6" x14ac:dyDescent="0.2">
      <c r="A30" s="35">
        <v>28</v>
      </c>
      <c r="B30" s="35" t="s">
        <v>932</v>
      </c>
      <c r="C30" s="35" t="s">
        <v>875</v>
      </c>
      <c r="D30" s="35" t="s">
        <v>933</v>
      </c>
      <c r="E30" s="49">
        <v>45.6</v>
      </c>
      <c r="F30"/>
    </row>
    <row r="31" spans="1:6" x14ac:dyDescent="0.2">
      <c r="A31" s="35">
        <v>29</v>
      </c>
      <c r="B31" s="35" t="s">
        <v>934</v>
      </c>
      <c r="C31" s="35" t="s">
        <v>874</v>
      </c>
      <c r="D31" s="35" t="s">
        <v>935</v>
      </c>
      <c r="E31" s="49">
        <v>123.79</v>
      </c>
      <c r="F31"/>
    </row>
    <row r="32" spans="1:6" x14ac:dyDescent="0.2">
      <c r="A32" s="35">
        <v>30</v>
      </c>
      <c r="B32" s="35" t="s">
        <v>936</v>
      </c>
      <c r="C32" s="35" t="s">
        <v>876</v>
      </c>
      <c r="D32" s="35" t="s">
        <v>937</v>
      </c>
      <c r="E32" s="49">
        <v>25.89</v>
      </c>
      <c r="F32"/>
    </row>
    <row r="33" spans="1:6" x14ac:dyDescent="0.2">
      <c r="A33" s="35">
        <v>31</v>
      </c>
      <c r="B33" s="35" t="s">
        <v>938</v>
      </c>
      <c r="C33" s="35" t="s">
        <v>36</v>
      </c>
      <c r="D33" s="35" t="s">
        <v>939</v>
      </c>
      <c r="E33" s="49">
        <v>12.5</v>
      </c>
      <c r="F33"/>
    </row>
    <row r="34" spans="1:6" x14ac:dyDescent="0.2">
      <c r="A34" s="35">
        <v>32</v>
      </c>
      <c r="B34" s="35" t="s">
        <v>940</v>
      </c>
      <c r="C34" s="35" t="s">
        <v>36</v>
      </c>
      <c r="D34" s="35" t="s">
        <v>941</v>
      </c>
      <c r="E34" s="49">
        <v>32</v>
      </c>
      <c r="F34"/>
    </row>
    <row r="35" spans="1:6" x14ac:dyDescent="0.2">
      <c r="A35" s="35">
        <v>33</v>
      </c>
      <c r="B35" s="35" t="s">
        <v>942</v>
      </c>
      <c r="C35" s="35" t="s">
        <v>36</v>
      </c>
      <c r="D35" s="35" t="s">
        <v>943</v>
      </c>
      <c r="E35" s="49">
        <v>2.5</v>
      </c>
      <c r="F35"/>
    </row>
    <row r="36" spans="1:6" x14ac:dyDescent="0.2">
      <c r="A36" s="35">
        <v>34</v>
      </c>
      <c r="B36" s="35" t="s">
        <v>944</v>
      </c>
      <c r="C36" s="35" t="s">
        <v>38</v>
      </c>
      <c r="D36" s="35" t="s">
        <v>881</v>
      </c>
      <c r="E36" s="49">
        <v>14</v>
      </c>
      <c r="F36"/>
    </row>
    <row r="37" spans="1:6" x14ac:dyDescent="0.2">
      <c r="A37" s="35">
        <v>35</v>
      </c>
      <c r="B37" s="35" t="s">
        <v>945</v>
      </c>
      <c r="C37" s="35" t="s">
        <v>38</v>
      </c>
      <c r="D37" s="35" t="s">
        <v>881</v>
      </c>
      <c r="E37" s="49">
        <v>18</v>
      </c>
      <c r="F37"/>
    </row>
    <row r="38" spans="1:6" x14ac:dyDescent="0.2">
      <c r="A38" s="35">
        <v>36</v>
      </c>
      <c r="B38" s="35" t="s">
        <v>946</v>
      </c>
      <c r="C38" s="35" t="s">
        <v>876</v>
      </c>
      <c r="D38" s="35" t="s">
        <v>947</v>
      </c>
      <c r="E38" s="49">
        <v>19</v>
      </c>
      <c r="F38"/>
    </row>
    <row r="39" spans="1:6" x14ac:dyDescent="0.2">
      <c r="A39" s="35">
        <v>37</v>
      </c>
      <c r="B39" s="35" t="s">
        <v>948</v>
      </c>
      <c r="C39" s="35" t="s">
        <v>876</v>
      </c>
      <c r="D39" s="35" t="s">
        <v>949</v>
      </c>
      <c r="E39" s="49">
        <v>26</v>
      </c>
      <c r="F39"/>
    </row>
    <row r="40" spans="1:6" x14ac:dyDescent="0.2">
      <c r="A40" s="35">
        <v>38</v>
      </c>
      <c r="B40" s="35" t="s">
        <v>950</v>
      </c>
      <c r="C40" s="35" t="s">
        <v>38</v>
      </c>
      <c r="D40" s="35" t="s">
        <v>951</v>
      </c>
      <c r="E40" s="49">
        <v>263.5</v>
      </c>
      <c r="F40"/>
    </row>
    <row r="41" spans="1:6" x14ac:dyDescent="0.2">
      <c r="A41" s="35">
        <v>39</v>
      </c>
      <c r="B41" s="35" t="s">
        <v>952</v>
      </c>
      <c r="C41" s="35" t="s">
        <v>38</v>
      </c>
      <c r="D41" s="35" t="s">
        <v>953</v>
      </c>
      <c r="E41" s="49">
        <v>18</v>
      </c>
      <c r="F41"/>
    </row>
    <row r="42" spans="1:6" x14ac:dyDescent="0.2">
      <c r="A42" s="35">
        <v>40</v>
      </c>
      <c r="B42" s="35" t="s">
        <v>954</v>
      </c>
      <c r="C42" s="35" t="s">
        <v>876</v>
      </c>
      <c r="D42" s="35" t="s">
        <v>955</v>
      </c>
      <c r="E42" s="49">
        <v>18.399999999999999</v>
      </c>
      <c r="F42"/>
    </row>
    <row r="43" spans="1:6" x14ac:dyDescent="0.2">
      <c r="A43" s="35">
        <v>41</v>
      </c>
      <c r="B43" s="35" t="s">
        <v>956</v>
      </c>
      <c r="C43" s="35" t="s">
        <v>876</v>
      </c>
      <c r="D43" s="35" t="s">
        <v>957</v>
      </c>
      <c r="E43" s="49">
        <v>9.65</v>
      </c>
      <c r="F43"/>
    </row>
    <row r="44" spans="1:6" x14ac:dyDescent="0.2">
      <c r="A44" s="35">
        <v>42</v>
      </c>
      <c r="B44" s="35" t="s">
        <v>958</v>
      </c>
      <c r="C44" s="35" t="s">
        <v>37</v>
      </c>
      <c r="D44" s="35" t="s">
        <v>959</v>
      </c>
      <c r="E44" s="49">
        <v>14</v>
      </c>
      <c r="F44"/>
    </row>
    <row r="45" spans="1:6" x14ac:dyDescent="0.2">
      <c r="A45" s="35">
        <v>43</v>
      </c>
      <c r="B45" s="35" t="s">
        <v>960</v>
      </c>
      <c r="C45" s="35" t="s">
        <v>38</v>
      </c>
      <c r="D45" s="35" t="s">
        <v>961</v>
      </c>
      <c r="E45" s="49">
        <v>46</v>
      </c>
      <c r="F45"/>
    </row>
    <row r="46" spans="1:6" x14ac:dyDescent="0.2">
      <c r="A46" s="35">
        <v>44</v>
      </c>
      <c r="B46" s="35" t="s">
        <v>962</v>
      </c>
      <c r="C46" s="35" t="s">
        <v>35</v>
      </c>
      <c r="D46" s="35" t="s">
        <v>963</v>
      </c>
      <c r="E46" s="49">
        <v>19.45</v>
      </c>
      <c r="F46"/>
    </row>
    <row r="47" spans="1:6" x14ac:dyDescent="0.2">
      <c r="A47" s="35">
        <v>45</v>
      </c>
      <c r="B47" s="35" t="s">
        <v>964</v>
      </c>
      <c r="C47" s="35" t="s">
        <v>876</v>
      </c>
      <c r="D47" s="35" t="s">
        <v>899</v>
      </c>
      <c r="E47" s="49">
        <v>9.5</v>
      </c>
      <c r="F47"/>
    </row>
    <row r="48" spans="1:6" x14ac:dyDescent="0.2">
      <c r="A48" s="35">
        <v>46</v>
      </c>
      <c r="B48" s="35" t="s">
        <v>965</v>
      </c>
      <c r="C48" s="35" t="s">
        <v>876</v>
      </c>
      <c r="D48" s="35" t="s">
        <v>966</v>
      </c>
      <c r="E48" s="49">
        <v>12</v>
      </c>
      <c r="F48"/>
    </row>
    <row r="49" spans="1:6" x14ac:dyDescent="0.2">
      <c r="A49" s="35">
        <v>47</v>
      </c>
      <c r="B49" s="35" t="s">
        <v>967</v>
      </c>
      <c r="C49" s="35" t="s">
        <v>34</v>
      </c>
      <c r="D49" s="35" t="s">
        <v>968</v>
      </c>
      <c r="E49" s="49">
        <v>9.5</v>
      </c>
      <c r="F49"/>
    </row>
    <row r="50" spans="1:6" x14ac:dyDescent="0.2">
      <c r="A50" s="35">
        <v>48</v>
      </c>
      <c r="B50" s="35" t="s">
        <v>969</v>
      </c>
      <c r="C50" s="35" t="s">
        <v>34</v>
      </c>
      <c r="D50" s="35" t="s">
        <v>970</v>
      </c>
      <c r="E50" s="49">
        <v>12.75</v>
      </c>
      <c r="F50"/>
    </row>
    <row r="51" spans="1:6" x14ac:dyDescent="0.2">
      <c r="A51" s="35">
        <v>49</v>
      </c>
      <c r="B51" s="35" t="s">
        <v>971</v>
      </c>
      <c r="C51" s="35" t="s">
        <v>34</v>
      </c>
      <c r="D51" s="35" t="s">
        <v>972</v>
      </c>
      <c r="E51" s="49">
        <v>20</v>
      </c>
      <c r="F51"/>
    </row>
    <row r="52" spans="1:6" x14ac:dyDescent="0.2">
      <c r="A52" s="35">
        <v>50</v>
      </c>
      <c r="B52" s="35" t="s">
        <v>973</v>
      </c>
      <c r="C52" s="35" t="s">
        <v>34</v>
      </c>
      <c r="D52" s="35" t="s">
        <v>974</v>
      </c>
      <c r="E52" s="49">
        <v>16.25</v>
      </c>
      <c r="F52"/>
    </row>
    <row r="53" spans="1:6" x14ac:dyDescent="0.2">
      <c r="A53" s="35">
        <v>51</v>
      </c>
      <c r="B53" s="35" t="s">
        <v>975</v>
      </c>
      <c r="C53" s="35" t="s">
        <v>875</v>
      </c>
      <c r="D53" s="35" t="s">
        <v>976</v>
      </c>
      <c r="E53" s="49">
        <v>53</v>
      </c>
      <c r="F53"/>
    </row>
    <row r="54" spans="1:6" x14ac:dyDescent="0.2">
      <c r="A54" s="35">
        <v>52</v>
      </c>
      <c r="B54" s="35" t="s">
        <v>977</v>
      </c>
      <c r="C54" s="35" t="s">
        <v>37</v>
      </c>
      <c r="D54" s="35" t="s">
        <v>978</v>
      </c>
      <c r="E54" s="49">
        <v>7</v>
      </c>
      <c r="F54"/>
    </row>
    <row r="55" spans="1:6" x14ac:dyDescent="0.2">
      <c r="A55" s="35">
        <v>53</v>
      </c>
      <c r="B55" s="35" t="s">
        <v>979</v>
      </c>
      <c r="C55" s="35" t="s">
        <v>874</v>
      </c>
      <c r="D55" s="35" t="s">
        <v>980</v>
      </c>
      <c r="E55" s="49">
        <v>32.799999999999997</v>
      </c>
      <c r="F55"/>
    </row>
    <row r="56" spans="1:6" x14ac:dyDescent="0.2">
      <c r="A56" s="35">
        <v>54</v>
      </c>
      <c r="B56" s="35" t="s">
        <v>981</v>
      </c>
      <c r="C56" s="35" t="s">
        <v>874</v>
      </c>
      <c r="D56" s="35" t="s">
        <v>982</v>
      </c>
      <c r="E56" s="49">
        <v>7.45</v>
      </c>
      <c r="F56"/>
    </row>
    <row r="57" spans="1:6" x14ac:dyDescent="0.2">
      <c r="A57" s="35">
        <v>55</v>
      </c>
      <c r="B57" s="35" t="s">
        <v>983</v>
      </c>
      <c r="C57" s="35" t="s">
        <v>874</v>
      </c>
      <c r="D57" s="35" t="s">
        <v>984</v>
      </c>
      <c r="E57" s="49">
        <v>24</v>
      </c>
      <c r="F57"/>
    </row>
    <row r="58" spans="1:6" x14ac:dyDescent="0.2">
      <c r="A58" s="35">
        <v>56</v>
      </c>
      <c r="B58" s="35" t="s">
        <v>985</v>
      </c>
      <c r="C58" s="35" t="s">
        <v>37</v>
      </c>
      <c r="D58" s="35" t="s">
        <v>986</v>
      </c>
      <c r="E58" s="49">
        <v>38</v>
      </c>
      <c r="F58"/>
    </row>
    <row r="59" spans="1:6" x14ac:dyDescent="0.2">
      <c r="A59" s="35">
        <v>57</v>
      </c>
      <c r="B59" s="35" t="s">
        <v>987</v>
      </c>
      <c r="C59" s="35" t="s">
        <v>37</v>
      </c>
      <c r="D59" s="35" t="s">
        <v>986</v>
      </c>
      <c r="E59" s="49">
        <v>19.5</v>
      </c>
      <c r="F59"/>
    </row>
    <row r="60" spans="1:6" x14ac:dyDescent="0.2">
      <c r="A60" s="35">
        <v>58</v>
      </c>
      <c r="B60" s="35" t="s">
        <v>988</v>
      </c>
      <c r="C60" s="35" t="s">
        <v>876</v>
      </c>
      <c r="D60" s="35" t="s">
        <v>989</v>
      </c>
      <c r="E60" s="49">
        <v>13.25</v>
      </c>
      <c r="F60"/>
    </row>
    <row r="61" spans="1:6" x14ac:dyDescent="0.2">
      <c r="A61" s="35">
        <v>59</v>
      </c>
      <c r="B61" s="35" t="s">
        <v>990</v>
      </c>
      <c r="C61" s="35" t="s">
        <v>36</v>
      </c>
      <c r="D61" s="35" t="s">
        <v>991</v>
      </c>
      <c r="E61" s="49">
        <v>55</v>
      </c>
      <c r="F61"/>
    </row>
    <row r="62" spans="1:6" x14ac:dyDescent="0.2">
      <c r="A62" s="35">
        <v>60</v>
      </c>
      <c r="B62" s="35" t="s">
        <v>992</v>
      </c>
      <c r="C62" s="35" t="s">
        <v>36</v>
      </c>
      <c r="D62" s="35" t="s">
        <v>993</v>
      </c>
      <c r="E62" s="49">
        <v>34</v>
      </c>
      <c r="F62"/>
    </row>
    <row r="63" spans="1:6" x14ac:dyDescent="0.2">
      <c r="A63" s="35">
        <v>61</v>
      </c>
      <c r="B63" s="35" t="s">
        <v>994</v>
      </c>
      <c r="C63" s="35" t="s">
        <v>35</v>
      </c>
      <c r="D63" s="35" t="s">
        <v>995</v>
      </c>
      <c r="E63" s="49">
        <v>28.5</v>
      </c>
      <c r="F63"/>
    </row>
    <row r="64" spans="1:6" x14ac:dyDescent="0.2">
      <c r="A64" s="35">
        <v>62</v>
      </c>
      <c r="B64" s="35" t="s">
        <v>996</v>
      </c>
      <c r="C64" s="35" t="s">
        <v>34</v>
      </c>
      <c r="D64" s="35" t="s">
        <v>997</v>
      </c>
      <c r="E64" s="49">
        <v>49.3</v>
      </c>
      <c r="F64"/>
    </row>
    <row r="65" spans="1:6" x14ac:dyDescent="0.2">
      <c r="A65" s="35">
        <v>63</v>
      </c>
      <c r="B65" s="35" t="s">
        <v>998</v>
      </c>
      <c r="C65" s="35" t="s">
        <v>35</v>
      </c>
      <c r="D65" s="35" t="s">
        <v>999</v>
      </c>
      <c r="E65" s="49">
        <v>43.9</v>
      </c>
      <c r="F65"/>
    </row>
    <row r="66" spans="1:6" x14ac:dyDescent="0.2">
      <c r="A66" s="35">
        <v>64</v>
      </c>
      <c r="B66" s="35" t="s">
        <v>1000</v>
      </c>
      <c r="C66" s="35" t="s">
        <v>37</v>
      </c>
      <c r="D66" s="35" t="s">
        <v>1001</v>
      </c>
      <c r="E66" s="49">
        <v>33.25</v>
      </c>
      <c r="F66"/>
    </row>
    <row r="67" spans="1:6" x14ac:dyDescent="0.2">
      <c r="A67" s="35">
        <v>65</v>
      </c>
      <c r="B67" s="35" t="s">
        <v>1002</v>
      </c>
      <c r="C67" s="35" t="s">
        <v>35</v>
      </c>
      <c r="D67" s="35" t="s">
        <v>1003</v>
      </c>
      <c r="E67" s="49">
        <v>21.05</v>
      </c>
      <c r="F67"/>
    </row>
    <row r="68" spans="1:6" x14ac:dyDescent="0.2">
      <c r="A68" s="35">
        <v>66</v>
      </c>
      <c r="B68" s="35" t="s">
        <v>1004</v>
      </c>
      <c r="C68" s="35" t="s">
        <v>35</v>
      </c>
      <c r="D68" s="35" t="s">
        <v>1005</v>
      </c>
      <c r="E68" s="49">
        <v>17</v>
      </c>
      <c r="F68"/>
    </row>
    <row r="69" spans="1:6" x14ac:dyDescent="0.2">
      <c r="A69" s="35">
        <v>67</v>
      </c>
      <c r="B69" s="35" t="s">
        <v>1006</v>
      </c>
      <c r="C69" s="35" t="s">
        <v>38</v>
      </c>
      <c r="D69" s="35" t="s">
        <v>881</v>
      </c>
      <c r="E69" s="49">
        <v>14</v>
      </c>
      <c r="F69"/>
    </row>
    <row r="70" spans="1:6" x14ac:dyDescent="0.2">
      <c r="A70" s="35">
        <v>68</v>
      </c>
      <c r="B70" s="35" t="s">
        <v>1007</v>
      </c>
      <c r="C70" s="35" t="s">
        <v>34</v>
      </c>
      <c r="D70" s="35" t="s">
        <v>1008</v>
      </c>
      <c r="E70" s="49">
        <v>12.5</v>
      </c>
      <c r="F70"/>
    </row>
    <row r="71" spans="1:6" x14ac:dyDescent="0.2">
      <c r="A71" s="35">
        <v>69</v>
      </c>
      <c r="B71" s="35" t="s">
        <v>1009</v>
      </c>
      <c r="C71" s="35" t="s">
        <v>36</v>
      </c>
      <c r="D71" s="35" t="s">
        <v>1010</v>
      </c>
      <c r="E71" s="49">
        <v>36</v>
      </c>
      <c r="F71"/>
    </row>
    <row r="72" spans="1:6" x14ac:dyDescent="0.2">
      <c r="A72" s="35">
        <v>70</v>
      </c>
      <c r="B72" s="35" t="s">
        <v>1011</v>
      </c>
      <c r="C72" s="35" t="s">
        <v>38</v>
      </c>
      <c r="D72" s="35" t="s">
        <v>1012</v>
      </c>
      <c r="E72" s="49">
        <v>15</v>
      </c>
      <c r="F72"/>
    </row>
    <row r="73" spans="1:6" x14ac:dyDescent="0.2">
      <c r="A73" s="35">
        <v>71</v>
      </c>
      <c r="B73" s="35" t="s">
        <v>1013</v>
      </c>
      <c r="C73" s="35" t="s">
        <v>36</v>
      </c>
      <c r="D73" s="35" t="s">
        <v>901</v>
      </c>
      <c r="E73" s="49">
        <v>21.5</v>
      </c>
      <c r="F73"/>
    </row>
    <row r="74" spans="1:6" x14ac:dyDescent="0.2">
      <c r="A74" s="35">
        <v>72</v>
      </c>
      <c r="B74" s="35" t="s">
        <v>1014</v>
      </c>
      <c r="C74" s="35" t="s">
        <v>36</v>
      </c>
      <c r="D74" s="35" t="s">
        <v>1015</v>
      </c>
      <c r="E74" s="49">
        <v>34.799999999999997</v>
      </c>
      <c r="F74"/>
    </row>
    <row r="75" spans="1:6" x14ac:dyDescent="0.2">
      <c r="A75" s="35">
        <v>73</v>
      </c>
      <c r="B75" s="35" t="s">
        <v>1016</v>
      </c>
      <c r="C75" s="35" t="s">
        <v>876</v>
      </c>
      <c r="D75" s="35" t="s">
        <v>1017</v>
      </c>
      <c r="E75" s="49">
        <v>15</v>
      </c>
      <c r="F75"/>
    </row>
    <row r="76" spans="1:6" x14ac:dyDescent="0.2">
      <c r="A76" s="35">
        <v>74</v>
      </c>
      <c r="B76" s="35" t="s">
        <v>1018</v>
      </c>
      <c r="C76" s="35" t="s">
        <v>875</v>
      </c>
      <c r="D76" s="35" t="s">
        <v>1019</v>
      </c>
      <c r="E76" s="49">
        <v>10</v>
      </c>
      <c r="F76"/>
    </row>
    <row r="77" spans="1:6" x14ac:dyDescent="0.2">
      <c r="A77" s="35">
        <v>75</v>
      </c>
      <c r="B77" s="35" t="s">
        <v>1020</v>
      </c>
      <c r="C77" s="35" t="s">
        <v>38</v>
      </c>
      <c r="D77" s="35" t="s">
        <v>1021</v>
      </c>
      <c r="E77" s="49">
        <v>7.75</v>
      </c>
      <c r="F77"/>
    </row>
    <row r="78" spans="1:6" x14ac:dyDescent="0.2">
      <c r="A78" s="35">
        <v>76</v>
      </c>
      <c r="B78" s="35" t="s">
        <v>1022</v>
      </c>
      <c r="C78" s="35" t="s">
        <v>38</v>
      </c>
      <c r="D78" s="35" t="s">
        <v>1023</v>
      </c>
      <c r="E78" s="49">
        <v>18</v>
      </c>
      <c r="F78"/>
    </row>
    <row r="79" spans="1:6" x14ac:dyDescent="0.2">
      <c r="A79" s="35">
        <v>77</v>
      </c>
      <c r="B79" s="35" t="s">
        <v>1024</v>
      </c>
      <c r="C79" s="35" t="s">
        <v>35</v>
      </c>
      <c r="D79" s="35" t="s">
        <v>1025</v>
      </c>
      <c r="E79" s="49">
        <v>13</v>
      </c>
      <c r="F79"/>
    </row>
    <row r="80" spans="1:6" x14ac:dyDescent="0.2">
      <c r="C80" s="1"/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</sheetData>
  <phoneticPr fontId="4" type="noConversion"/>
  <conditionalFormatting sqref="A3:E79">
    <cfRule type="expression" dxfId="3" priority="1">
      <formula>MOD(ROW(),2)=1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>
    <oddHeader>&amp;R&amp;G</oddHeader>
    <oddFooter>&amp;L&amp;6Dozent : Dipl.-Ök. Maik Ramftel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"/>
  <sheetViews>
    <sheetView showGridLines="0" zoomScale="145" workbookViewId="0">
      <selection activeCell="C14" sqref="C1:C1048576"/>
    </sheetView>
  </sheetViews>
  <sheetFormatPr baseColWidth="10" defaultRowHeight="12.75" x14ac:dyDescent="0.2"/>
  <cols>
    <col min="1" max="1" width="16.28515625" customWidth="1"/>
    <col min="2" max="2" width="17.28515625" customWidth="1"/>
    <col min="3" max="3" width="11.42578125" style="46"/>
    <col min="4" max="4" width="6" customWidth="1"/>
    <col min="6" max="6" width="17" customWidth="1"/>
  </cols>
  <sheetData>
    <row r="1" spans="1:3" ht="26.25" x14ac:dyDescent="0.4">
      <c r="A1" s="11" t="s">
        <v>39</v>
      </c>
      <c r="B1" s="11"/>
      <c r="C1" s="42"/>
    </row>
    <row r="2" spans="1:3" ht="15" x14ac:dyDescent="0.25">
      <c r="A2" s="31" t="s">
        <v>873</v>
      </c>
      <c r="B2" s="31" t="s">
        <v>864</v>
      </c>
      <c r="C2" s="43" t="s">
        <v>18</v>
      </c>
    </row>
    <row r="3" spans="1:3" x14ac:dyDescent="0.2">
      <c r="A3" s="35" t="s">
        <v>38</v>
      </c>
      <c r="B3" s="36" t="s">
        <v>865</v>
      </c>
      <c r="C3" s="37">
        <v>1.4999999999999999E-2</v>
      </c>
    </row>
    <row r="4" spans="1:3" x14ac:dyDescent="0.2">
      <c r="A4" s="35" t="s">
        <v>35</v>
      </c>
      <c r="B4" s="36" t="s">
        <v>866</v>
      </c>
      <c r="C4" s="37">
        <v>2.5000000000000001E-2</v>
      </c>
    </row>
    <row r="5" spans="1:3" x14ac:dyDescent="0.2">
      <c r="A5" s="35" t="s">
        <v>34</v>
      </c>
      <c r="B5" s="36" t="s">
        <v>867</v>
      </c>
      <c r="C5" s="37">
        <v>3.5000000000000003E-2</v>
      </c>
    </row>
    <row r="6" spans="1:3" x14ac:dyDescent="0.2">
      <c r="A6" s="35" t="s">
        <v>36</v>
      </c>
      <c r="B6" s="36" t="s">
        <v>868</v>
      </c>
      <c r="C6" s="37">
        <v>4.4999999999999998E-2</v>
      </c>
    </row>
    <row r="7" spans="1:3" x14ac:dyDescent="0.2">
      <c r="A7" s="35" t="s">
        <v>37</v>
      </c>
      <c r="B7" s="36" t="s">
        <v>869</v>
      </c>
      <c r="C7" s="37">
        <v>5.5E-2</v>
      </c>
    </row>
    <row r="8" spans="1:3" x14ac:dyDescent="0.2">
      <c r="A8" s="35" t="s">
        <v>874</v>
      </c>
      <c r="B8" s="36" t="s">
        <v>870</v>
      </c>
      <c r="C8" s="37">
        <v>2.8000000000000001E-2</v>
      </c>
    </row>
    <row r="9" spans="1:3" x14ac:dyDescent="0.2">
      <c r="A9" s="35" t="s">
        <v>875</v>
      </c>
      <c r="B9" s="36" t="s">
        <v>871</v>
      </c>
      <c r="C9" s="37">
        <v>3.1E-2</v>
      </c>
    </row>
    <row r="10" spans="1:3" x14ac:dyDescent="0.2">
      <c r="A10" s="35" t="s">
        <v>876</v>
      </c>
      <c r="B10" s="36" t="s">
        <v>872</v>
      </c>
      <c r="C10" s="38">
        <v>6.5000000000000002E-2</v>
      </c>
    </row>
    <row r="11" spans="1:3" x14ac:dyDescent="0.2">
      <c r="A11" s="5"/>
      <c r="B11" s="6"/>
      <c r="C11" s="44"/>
    </row>
    <row r="12" spans="1:3" ht="26.25" x14ac:dyDescent="0.4">
      <c r="A12" s="11" t="s">
        <v>47</v>
      </c>
      <c r="B12" s="11"/>
      <c r="C12" s="42"/>
    </row>
    <row r="13" spans="1:3" ht="15" x14ac:dyDescent="0.25">
      <c r="A13" s="31" t="s">
        <v>877</v>
      </c>
      <c r="B13" s="31" t="s">
        <v>41</v>
      </c>
      <c r="C13" s="43" t="s">
        <v>18</v>
      </c>
    </row>
    <row r="14" spans="1:3" x14ac:dyDescent="0.2">
      <c r="A14" s="35">
        <v>0</v>
      </c>
      <c r="B14" s="35" t="s">
        <v>48</v>
      </c>
      <c r="C14" s="41">
        <v>0</v>
      </c>
    </row>
    <row r="15" spans="1:3" x14ac:dyDescent="0.2">
      <c r="A15" s="35">
        <v>3</v>
      </c>
      <c r="B15" s="35" t="s">
        <v>49</v>
      </c>
      <c r="C15" s="41">
        <v>3.5000000000000003E-2</v>
      </c>
    </row>
    <row r="16" spans="1:3" x14ac:dyDescent="0.2">
      <c r="A16" s="35">
        <v>5</v>
      </c>
      <c r="B16" s="35" t="s">
        <v>50</v>
      </c>
      <c r="C16" s="41">
        <v>6.5000000000000002E-2</v>
      </c>
    </row>
    <row r="17" spans="1:3" x14ac:dyDescent="0.2">
      <c r="A17" s="35">
        <v>10</v>
      </c>
      <c r="B17" s="35" t="s">
        <v>51</v>
      </c>
      <c r="C17" s="41">
        <v>0.1</v>
      </c>
    </row>
    <row r="19" spans="1:3" ht="26.25" x14ac:dyDescent="0.4">
      <c r="A19" s="11" t="s">
        <v>40</v>
      </c>
      <c r="B19" s="11"/>
      <c r="C19" s="42"/>
    </row>
    <row r="20" spans="1:3" ht="30" x14ac:dyDescent="0.2">
      <c r="A20" s="39" t="s">
        <v>878</v>
      </c>
      <c r="B20" s="40" t="s">
        <v>41</v>
      </c>
      <c r="C20" s="45" t="s">
        <v>18</v>
      </c>
    </row>
    <row r="21" spans="1:3" x14ac:dyDescent="0.2">
      <c r="A21" s="35" t="s">
        <v>27</v>
      </c>
      <c r="B21" s="35" t="s">
        <v>42</v>
      </c>
      <c r="C21" s="41">
        <v>0.01</v>
      </c>
    </row>
    <row r="22" spans="1:3" x14ac:dyDescent="0.2">
      <c r="A22" s="35" t="s">
        <v>30</v>
      </c>
      <c r="B22" s="35" t="s">
        <v>43</v>
      </c>
      <c r="C22" s="41">
        <v>0.02</v>
      </c>
    </row>
    <row r="23" spans="1:3" x14ac:dyDescent="0.2">
      <c r="A23" s="35" t="s">
        <v>28</v>
      </c>
      <c r="B23" s="35" t="s">
        <v>44</v>
      </c>
      <c r="C23" s="41">
        <v>0.03</v>
      </c>
    </row>
    <row r="24" spans="1:3" x14ac:dyDescent="0.2">
      <c r="A24" s="35" t="s">
        <v>29</v>
      </c>
      <c r="B24" s="35" t="s">
        <v>45</v>
      </c>
      <c r="C24" s="41">
        <v>0.04</v>
      </c>
    </row>
    <row r="25" spans="1:3" x14ac:dyDescent="0.2">
      <c r="A25" s="35" t="s">
        <v>31</v>
      </c>
      <c r="B25" s="35" t="s">
        <v>46</v>
      </c>
      <c r="C25" s="41">
        <v>0.05</v>
      </c>
    </row>
  </sheetData>
  <phoneticPr fontId="4" type="noConversion"/>
  <conditionalFormatting sqref="A3:C10">
    <cfRule type="expression" dxfId="2" priority="3">
      <formula>MOD(ROW(),2)=1</formula>
    </cfRule>
  </conditionalFormatting>
  <conditionalFormatting sqref="A14:C17">
    <cfRule type="expression" dxfId="1" priority="2">
      <formula>MOD(ROW(),2)=1</formula>
    </cfRule>
  </conditionalFormatting>
  <conditionalFormatting sqref="A21:C25">
    <cfRule type="expression" dxfId="0" priority="1">
      <formula>MOD(ROW(),2)=1</formula>
    </cfRule>
  </conditionalFormatting>
  <printOptions horizontalCentered="1" gridLinesSet="0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>
    <oddHeader>&amp;R&amp;G</oddHeader>
    <oddFooter>&amp;L&amp;6Dozent : Dipl.-Ök. Maik Ramftel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</vt:lpstr>
      <vt:lpstr>Kunden</vt:lpstr>
      <vt:lpstr>Artikel</vt:lpstr>
      <vt:lpstr>Rabatte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Übungsaufgabe Bestellung</dc:title>
  <dc:creator>Maik Ramftel</dc:creator>
  <cp:lastModifiedBy>Maik Ramftel</cp:lastModifiedBy>
  <cp:lastPrinted>2023-06-06T07:01:33Z</cp:lastPrinted>
  <dcterms:created xsi:type="dcterms:W3CDTF">2002-03-07T11:05:13Z</dcterms:created>
  <dcterms:modified xsi:type="dcterms:W3CDTF">2023-06-06T07:01:44Z</dcterms:modified>
</cp:coreProperties>
</file>